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17400" windowHeight="6255" activeTab="0"/>
  </bookViews>
  <sheets>
    <sheet name="Жилье" sheetId="1" r:id="rId1"/>
    <sheet name="Тоговля, коммерция" sheetId="2" r:id="rId2"/>
    <sheet name="Промка, склады" sheetId="3" r:id="rId3"/>
    <sheet name="Промка, склады (2)" sheetId="4" r:id="rId4"/>
  </sheets>
  <definedNames/>
  <calcPr fullCalcOnLoad="1" refMode="R1C1"/>
</workbook>
</file>

<file path=xl/comments4.xml><?xml version="1.0" encoding="utf-8"?>
<comments xmlns="http://schemas.openxmlformats.org/spreadsheetml/2006/main">
  <authors>
    <author>ASUS K53</author>
  </authors>
  <commentList>
    <comment ref="J18" authorId="0">
      <text>
        <r>
          <rPr>
            <b/>
            <sz val="9"/>
            <rFont val="Tahoma"/>
            <family val="0"/>
          </rPr>
          <t>ASUS K53:</t>
        </r>
        <r>
          <rPr>
            <sz val="9"/>
            <rFont val="Tahoma"/>
            <family val="0"/>
          </rPr>
          <t xml:space="preserve">
по курсу на последнюю дату публикаци</t>
        </r>
      </text>
    </comment>
  </commentList>
</comments>
</file>

<file path=xl/sharedStrings.xml><?xml version="1.0" encoding="utf-8"?>
<sst xmlns="http://schemas.openxmlformats.org/spreadsheetml/2006/main" count="174" uniqueCount="85">
  <si>
    <t>Приморский район, ул. Оптиков, участок 6 (юго-восточнее пересечения с Туристской улицей)</t>
  </si>
  <si>
    <t>725,4 млн.</t>
  </si>
  <si>
    <t>ООО "БалтИнвестСтрой" (ГК "РосСтройИнвест")</t>
  </si>
  <si>
    <t>МФК</t>
  </si>
  <si>
    <t>ЗУ и 4 НЗ (1507 кв. м)</t>
  </si>
  <si>
    <t>305,4 млн.</t>
  </si>
  <si>
    <t>http://asninfo.ru/asn/57/42961              http://www.property-fund.ru/news/11-08-2011/5937</t>
  </si>
  <si>
    <t>для размещения жилого дома</t>
  </si>
  <si>
    <t>ул. Литовская, д. 1, кор. 3</t>
  </si>
  <si>
    <t>коммерческое (БЦ)</t>
  </si>
  <si>
    <t>ЗУ и 3 НЗ (142,9 кв. м; 1969,7 кв. м; 227,3 кв. м)</t>
  </si>
  <si>
    <t>10000-12000</t>
  </si>
  <si>
    <t>79,5 млн.</t>
  </si>
  <si>
    <t>221-265</t>
  </si>
  <si>
    <t>http://www.economy.mil.ru/files/morf/military/files/aukc_Piter_itogi743%D0%B3.doc                   http://www.nsp.ru/nums/20447.html</t>
  </si>
  <si>
    <t>ООО "ЭмСи Истейт Инвестмент" (аффилиров. с комп. Meridian Capital)</t>
  </si>
  <si>
    <t>ООО "Терминал"</t>
  </si>
  <si>
    <t>ООО "ТРЭК"</t>
  </si>
  <si>
    <t>ООО "Сотекс"</t>
  </si>
  <si>
    <t xml:space="preserve">Строительство промышленно-логистического комплекса. </t>
  </si>
  <si>
    <t>Красногвардейский р-н,  Пискаревский пр., уч. 3 (восточнее пересечения с Приозерским направлением ж.д.)</t>
  </si>
  <si>
    <r>
      <t>Вестник № 6 (393)   17 февраля 2012</t>
    </r>
    <r>
      <rPr>
        <sz val="8"/>
        <rFont val="Arial Cyr"/>
        <family val="0"/>
      </rPr>
      <t xml:space="preserve">                       
</t>
    </r>
    <r>
      <rPr>
        <u val="single"/>
        <sz val="8"/>
        <rFont val="Arial Cyr"/>
        <family val="0"/>
      </rPr>
      <t>http://www.property-fund.ru/lot/7520</t>
    </r>
  </si>
  <si>
    <t>ОАО "Мебельно-строительное объединение "Севзапмебель"</t>
  </si>
  <si>
    <t>Московский пр., д.83, лит. Н, Ш, Ю, У (здания трамвайного парка)</t>
  </si>
  <si>
    <t>Дата торгов</t>
  </si>
  <si>
    <t>Место торгов</t>
  </si>
  <si>
    <t>Адрес объекта</t>
  </si>
  <si>
    <t>Назначение участка (объекта)</t>
  </si>
  <si>
    <t>Тип сделки</t>
  </si>
  <si>
    <t>Состав  объекта</t>
  </si>
  <si>
    <t>Площадь ЗУ, 
кв.м</t>
  </si>
  <si>
    <t>Площадь возводимых улучшений (планируемая), кв.м</t>
  </si>
  <si>
    <t>Цена покупки
на торгах, 
руб</t>
  </si>
  <si>
    <t>Стоимость 
1 кв.м 
земли, 
$</t>
  </si>
  <si>
    <t>Состав 
объекта</t>
  </si>
  <si>
    <r>
      <t xml:space="preserve">Стоимость  
1 кв.м </t>
    </r>
    <r>
      <rPr>
        <sz val="8"/>
        <rFont val="Arial Narrow"/>
        <family val="2"/>
      </rPr>
      <t>в</t>
    </r>
    <r>
      <rPr>
        <sz val="8"/>
        <rFont val="Arial Cyr"/>
        <family val="0"/>
      </rPr>
      <t>озводи</t>
    </r>
    <r>
      <rPr>
        <sz val="8"/>
        <rFont val="Arial Narrow"/>
        <family val="2"/>
      </rPr>
      <t xml:space="preserve">мых </t>
    </r>
    <r>
      <rPr>
        <sz val="8"/>
        <rFont val="Arial Cyr"/>
        <family val="0"/>
      </rPr>
      <t>улучшений,         $</t>
    </r>
  </si>
  <si>
    <t>Победитель торгов</t>
  </si>
  <si>
    <t>Источник</t>
  </si>
  <si>
    <t>ФИ</t>
  </si>
  <si>
    <t>Продажа здания с ЗУ</t>
  </si>
  <si>
    <t>ЗУ</t>
  </si>
  <si>
    <t>Аренда ЗУ на инвестиционных условиях</t>
  </si>
  <si>
    <t>8,2 млн.</t>
  </si>
  <si>
    <t>МО</t>
  </si>
  <si>
    <t>Площадь ЗУ,
кв.м</t>
  </si>
  <si>
    <t>Стоимость 
1 кв.м 
земли,
$</t>
  </si>
  <si>
    <t>Аренда ЗУ сроком на 6 лет</t>
  </si>
  <si>
    <t>комм.</t>
  </si>
  <si>
    <t>ЗУ и НЗ (4326 кв. м)</t>
  </si>
  <si>
    <t>200 млн.</t>
  </si>
  <si>
    <t>Общество с ограниченной ответственностью "Совкомфлот Варандей"</t>
  </si>
  <si>
    <t>Вестник специальный (325) 15 ноября 2010
http://www.property-fund.ru/lot/314</t>
  </si>
  <si>
    <t>http://asninfo.ru/asn/57/31567</t>
  </si>
  <si>
    <t>Красногвардейский р-н, Магнитогорская ул., участок 1 (восточнее д.30 по Магнитогорской ул.)</t>
  </si>
  <si>
    <t>для промышленных предприятий IV-V классов вредн.</t>
  </si>
  <si>
    <t>Состав объекта</t>
  </si>
  <si>
    <t>Цена покупки
 на торгах 
(руб)</t>
  </si>
  <si>
    <t>Стоимость 
1 кв.м 
земли в $</t>
  </si>
  <si>
    <t>Стоимость  
1 кв.м возводимых улучшений,         $</t>
  </si>
  <si>
    <t>21 млн.</t>
  </si>
  <si>
    <t xml:space="preserve">ул.Коммуны, уч. 1 (напротив д. 14, лит. В) </t>
  </si>
  <si>
    <t>0,6 млн. (ГАП) 3,6 млн</t>
  </si>
  <si>
    <t>Под объекты автотранспорта (гаражи, автостоянки)</t>
  </si>
  <si>
    <t>наб. реки Мойки, д. 3, литера А (Круглый рынок)</t>
  </si>
  <si>
    <t>Аренда ЗУ на инвестиционных условиях 
(39 мес.)</t>
  </si>
  <si>
    <t>Вестник ФИ № 51 (385) 16 декабря 2011
http://www.property-fund.ru/news/14-12-2011/7387</t>
  </si>
  <si>
    <t>Вестник № 45 (320)  22 октября 2010   http://www.spbgapi.ru/news</t>
  </si>
  <si>
    <t>…</t>
  </si>
  <si>
    <t>Административный район Санкт-Петербурга</t>
  </si>
  <si>
    <t xml:space="preserve">Адрес земельного участка </t>
  </si>
  <si>
    <t>Точная площадь земельного участка, кв.м</t>
  </si>
  <si>
    <t>Описание улучшений (в свободной форме)</t>
  </si>
  <si>
    <t>Коммуникации</t>
  </si>
  <si>
    <t>Наличие обременений</t>
  </si>
  <si>
    <t>Предполагаемое использование по градостроительным нормам</t>
  </si>
  <si>
    <t xml:space="preserve">Стоимость объекта </t>
  </si>
  <si>
    <t>г.Санкт-Петербург, Калининский район, ул.Ватутина, дом …………………..</t>
  </si>
  <si>
    <t>коммуникации на участке</t>
  </si>
  <si>
    <t>производство, транспортно-логистический или складской комплекс</t>
  </si>
  <si>
    <t>105 млн.руб.</t>
  </si>
  <si>
    <t>Последняя дата публикации предложения/ дата сделки</t>
  </si>
  <si>
    <t>Удельная стоимость земельного участка, руб/кв.м (по курсу ЦБ)</t>
  </si>
  <si>
    <t>Калининский</t>
  </si>
  <si>
    <t>пять нежилых зданий промышленного назначения, под снос.</t>
  </si>
  <si>
    <t>охранная зона водопроводных сетей – 10 кв.м, 
охранная зона тепловых сетей – 1 180 кв.м, 
охранная зона канализационных сетей – 21 кв.м.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</si>
</sst>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_-* #,##0.0_р_._-;\-* #,##0.0_р_._-;_-* &quot;-&quot;_р_._-;_-@_-"/>
  </numFmts>
  <fonts count="16">
    <font>
      <sz val="10"/>
      <name val="Arial Cyr"/>
      <family val="0"/>
    </font>
    <font>
      <sz val="8"/>
      <name val="Arial Cyr"/>
      <family val="0"/>
    </font>
    <font>
      <sz val="8"/>
      <name val="Arial Narrow"/>
      <family val="2"/>
    </font>
    <font>
      <sz val="8"/>
      <color indexed="18"/>
      <name val="Arial Cyr"/>
      <family val="0"/>
    </font>
    <font>
      <b/>
      <sz val="8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8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color indexed="15"/>
      <name val="Arial Cyr"/>
      <family val="0"/>
    </font>
    <font>
      <sz val="8"/>
      <color indexed="17"/>
      <name val="Arial Cyr"/>
      <family val="0"/>
    </font>
    <font>
      <u val="single"/>
      <sz val="8"/>
      <name val="Arial Cyr"/>
      <family val="0"/>
    </font>
    <font>
      <u val="single"/>
      <sz val="10"/>
      <color indexed="36"/>
      <name val="Arial Cyr"/>
      <family val="0"/>
    </font>
    <font>
      <sz val="10"/>
      <color indexed="1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right" wrapText="1"/>
    </xf>
    <xf numFmtId="0" fontId="1" fillId="3" borderId="1" xfId="0" applyFont="1" applyFill="1" applyBorder="1" applyAlignment="1">
      <alignment vertical="top" wrapText="1"/>
    </xf>
    <xf numFmtId="14" fontId="1" fillId="4" borderId="4" xfId="0" applyNumberFormat="1" applyFont="1" applyFill="1" applyBorder="1" applyAlignment="1">
      <alignment horizontal="right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right" vertical="top" wrapText="1"/>
    </xf>
    <xf numFmtId="3" fontId="1" fillId="4" borderId="7" xfId="0" applyNumberFormat="1" applyFont="1" applyFill="1" applyBorder="1" applyAlignment="1">
      <alignment horizontal="right" vertical="top" wrapText="1"/>
    </xf>
    <xf numFmtId="41" fontId="1" fillId="4" borderId="7" xfId="0" applyNumberFormat="1" applyFont="1" applyFill="1" applyBorder="1" applyAlignment="1">
      <alignment horizontal="right" vertical="top" wrapText="1"/>
    </xf>
    <xf numFmtId="1" fontId="6" fillId="4" borderId="8" xfId="0" applyNumberFormat="1" applyFont="1" applyFill="1" applyBorder="1" applyAlignment="1">
      <alignment horizontal="right" vertical="top" wrapText="1"/>
    </xf>
    <xf numFmtId="0" fontId="1" fillId="4" borderId="0" xfId="0" applyFont="1" applyFill="1" applyAlignment="1">
      <alignment horizontal="right" vertical="top" wrapText="1"/>
    </xf>
    <xf numFmtId="0" fontId="1" fillId="4" borderId="7" xfId="0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41" fontId="1" fillId="4" borderId="8" xfId="0" applyNumberFormat="1" applyFont="1" applyFill="1" applyBorder="1" applyAlignment="1">
      <alignment horizontal="right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right" vertical="top" wrapText="1"/>
    </xf>
    <xf numFmtId="0" fontId="1" fillId="5" borderId="0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right" vertical="top" wrapText="1"/>
    </xf>
    <xf numFmtId="0" fontId="1" fillId="5" borderId="3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left" vertical="top" wrapText="1"/>
    </xf>
    <xf numFmtId="1" fontId="6" fillId="4" borderId="7" xfId="0" applyNumberFormat="1" applyFont="1" applyFill="1" applyBorder="1" applyAlignment="1">
      <alignment horizontal="right" vertical="top" wrapText="1"/>
    </xf>
    <xf numFmtId="14" fontId="1" fillId="4" borderId="4" xfId="0" applyNumberFormat="1" applyFont="1" applyFill="1" applyBorder="1" applyAlignment="1">
      <alignment vertical="top" wrapText="1"/>
    </xf>
    <xf numFmtId="1" fontId="6" fillId="4" borderId="7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14" fontId="1" fillId="4" borderId="10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1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41" fontId="3" fillId="0" borderId="0" xfId="0" applyNumberFormat="1" applyFont="1" applyFill="1" applyAlignment="1">
      <alignment horizontal="right" vertical="top" wrapText="1"/>
    </xf>
    <xf numFmtId="1" fontId="4" fillId="0" borderId="0" xfId="0" applyNumberFormat="1" applyFont="1" applyFill="1" applyAlignment="1">
      <alignment horizontal="right"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right" vertical="top" wrapText="1"/>
    </xf>
    <xf numFmtId="3" fontId="3" fillId="0" borderId="7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vertical="top" wrapText="1"/>
    </xf>
    <xf numFmtId="41" fontId="3" fillId="0" borderId="7" xfId="0" applyNumberFormat="1" applyFont="1" applyFill="1" applyBorder="1" applyAlignment="1">
      <alignment horizontal="right" vertical="top" wrapText="1"/>
    </xf>
    <xf numFmtId="1" fontId="4" fillId="0" borderId="8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vertical="top" wrapText="1"/>
    </xf>
    <xf numFmtId="41" fontId="3" fillId="0" borderId="3" xfId="0" applyNumberFormat="1" applyFont="1" applyFill="1" applyBorder="1" applyAlignment="1">
      <alignment horizontal="right" vertical="top" wrapText="1"/>
    </xf>
    <xf numFmtId="14" fontId="3" fillId="3" borderId="10" xfId="0" applyNumberFormat="1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1" fillId="6" borderId="1" xfId="0" applyFont="1" applyFill="1" applyBorder="1" applyAlignment="1">
      <alignment horizontal="right" vertical="top" wrapText="1"/>
    </xf>
    <xf numFmtId="0" fontId="1" fillId="6" borderId="1" xfId="0" applyFont="1" applyFill="1" applyBorder="1" applyAlignment="1">
      <alignment horizontal="left" vertical="top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/>
    </xf>
    <xf numFmtId="41" fontId="1" fillId="4" borderId="11" xfId="0" applyNumberFormat="1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right" vertical="top" wrapText="1"/>
    </xf>
    <xf numFmtId="41" fontId="0" fillId="3" borderId="5" xfId="0" applyNumberFormat="1" applyFill="1" applyBorder="1" applyAlignment="1">
      <alignment horizontal="right" vertical="top" wrapText="1"/>
    </xf>
    <xf numFmtId="0" fontId="0" fillId="3" borderId="5" xfId="0" applyFill="1" applyBorder="1" applyAlignment="1">
      <alignment horizontal="right" vertical="top" wrapText="1"/>
    </xf>
    <xf numFmtId="1" fontId="7" fillId="3" borderId="7" xfId="0" applyNumberFormat="1" applyFont="1" applyFill="1" applyBorder="1" applyAlignment="1">
      <alignment vertical="top" wrapText="1"/>
    </xf>
    <xf numFmtId="0" fontId="0" fillId="3" borderId="0" xfId="0" applyFill="1" applyAlignment="1">
      <alignment horizontal="center" vertical="top" wrapText="1"/>
    </xf>
    <xf numFmtId="0" fontId="0" fillId="3" borderId="8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5" xfId="0" applyFont="1" applyFill="1" applyBorder="1" applyAlignment="1">
      <alignment horizontal="right" vertical="top" wrapText="1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0" xfId="0" applyFill="1" applyAlignment="1">
      <alignment horizontal="right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right" vertical="top" wrapText="1"/>
    </xf>
    <xf numFmtId="0" fontId="0" fillId="3" borderId="1" xfId="0" applyFill="1" applyBorder="1" applyAlignment="1">
      <alignment horizontal="right" vertical="top" wrapText="1"/>
    </xf>
    <xf numFmtId="0" fontId="0" fillId="3" borderId="7" xfId="0" applyFill="1" applyBorder="1" applyAlignment="1">
      <alignment horizontal="right" vertical="top" wrapText="1"/>
    </xf>
    <xf numFmtId="0" fontId="0" fillId="3" borderId="7" xfId="0" applyFill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6" fillId="4" borderId="8" xfId="0" applyFont="1" applyFill="1" applyBorder="1" applyAlignment="1">
      <alignment horizontal="right" vertical="top" wrapText="1"/>
    </xf>
    <xf numFmtId="0" fontId="9" fillId="3" borderId="0" xfId="0" applyFont="1" applyFill="1" applyAlignment="1">
      <alignment vertical="top" wrapText="1"/>
    </xf>
    <xf numFmtId="0" fontId="10" fillId="4" borderId="12" xfId="15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right" vertical="top" wrapText="1"/>
    </xf>
    <xf numFmtId="14" fontId="1" fillId="4" borderId="1" xfId="0" applyNumberFormat="1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left" vertical="top" wrapText="1"/>
    </xf>
    <xf numFmtId="3" fontId="1" fillId="0" borderId="7" xfId="0" applyNumberFormat="1" applyFont="1" applyFill="1" applyBorder="1" applyAlignment="1">
      <alignment horizontal="right" vertical="top" wrapText="1"/>
    </xf>
    <xf numFmtId="0" fontId="1" fillId="0" borderId="5" xfId="15" applyFont="1" applyFill="1" applyBorder="1" applyAlignment="1">
      <alignment horizontal="right" vertical="top" wrapText="1"/>
    </xf>
    <xf numFmtId="0" fontId="10" fillId="4" borderId="5" xfId="15" applyFont="1" applyFill="1" applyBorder="1" applyAlignment="1">
      <alignment horizontal="right" vertical="top" wrapText="1"/>
    </xf>
    <xf numFmtId="0" fontId="1" fillId="4" borderId="8" xfId="0" applyFont="1" applyFill="1" applyBorder="1" applyAlignment="1">
      <alignment horizontal="left" vertical="top" wrapText="1"/>
    </xf>
    <xf numFmtId="1" fontId="6" fillId="0" borderId="7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right" vertical="top" wrapText="1"/>
    </xf>
    <xf numFmtId="1" fontId="6" fillId="0" borderId="8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0" xfId="15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12" xfId="15" applyFont="1" applyFill="1" applyBorder="1" applyAlignment="1">
      <alignment horizontal="right" vertical="top" wrapText="1"/>
    </xf>
    <xf numFmtId="14" fontId="1" fillId="4" borderId="13" xfId="0" applyNumberFormat="1" applyFont="1" applyFill="1" applyBorder="1" applyAlignment="1">
      <alignment vertical="top" wrapText="1"/>
    </xf>
    <xf numFmtId="14" fontId="1" fillId="0" borderId="13" xfId="0" applyNumberFormat="1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3" fontId="1" fillId="4" borderId="11" xfId="0" applyNumberFormat="1" applyFont="1" applyFill="1" applyBorder="1" applyAlignment="1">
      <alignment horizontal="right" vertical="top" wrapText="1"/>
    </xf>
    <xf numFmtId="1" fontId="6" fillId="4" borderId="3" xfId="0" applyNumberFormat="1" applyFont="1" applyFill="1" applyBorder="1" applyAlignment="1">
      <alignment horizontal="right" vertical="top" wrapText="1"/>
    </xf>
    <xf numFmtId="0" fontId="1" fillId="4" borderId="10" xfId="0" applyFont="1" applyFill="1" applyBorder="1" applyAlignment="1">
      <alignment horizontal="right" vertical="top" wrapText="1"/>
    </xf>
    <xf numFmtId="3" fontId="1" fillId="4" borderId="8" xfId="0" applyNumberFormat="1" applyFont="1" applyFill="1" applyBorder="1" applyAlignment="1">
      <alignment horizontal="right" vertical="top" wrapText="1"/>
    </xf>
    <xf numFmtId="0" fontId="1" fillId="4" borderId="13" xfId="0" applyFont="1" applyFill="1" applyBorder="1" applyAlignment="1">
      <alignment horizontal="right" vertical="top" wrapText="1"/>
    </xf>
    <xf numFmtId="0" fontId="10" fillId="4" borderId="2" xfId="15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0" fontId="1" fillId="0" borderId="6" xfId="15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wrapText="1"/>
    </xf>
    <xf numFmtId="0" fontId="12" fillId="3" borderId="0" xfId="0" applyFont="1" applyFill="1" applyAlignment="1">
      <alignment wrapText="1"/>
    </xf>
    <xf numFmtId="14" fontId="1" fillId="0" borderId="4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right" vertical="top" wrapText="1"/>
    </xf>
    <xf numFmtId="3" fontId="1" fillId="0" borderId="8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1" fillId="4" borderId="4" xfId="15" applyFont="1" applyFill="1" applyBorder="1" applyAlignment="1">
      <alignment horizontal="right" vertical="top" wrapText="1"/>
    </xf>
    <xf numFmtId="0" fontId="0" fillId="0" borderId="0" xfId="0" applyFont="1" applyFill="1" applyAlignment="1">
      <alignment wrapText="1"/>
    </xf>
    <xf numFmtId="0" fontId="0" fillId="0" borderId="6" xfId="0" applyFont="1" applyFill="1" applyBorder="1" applyAlignment="1">
      <alignment wrapText="1"/>
    </xf>
    <xf numFmtId="3" fontId="1" fillId="4" borderId="7" xfId="0" applyNumberFormat="1" applyFont="1" applyFill="1" applyBorder="1" applyAlignment="1">
      <alignment horizontal="left" vertical="top" wrapText="1"/>
    </xf>
    <xf numFmtId="14" fontId="1" fillId="4" borderId="7" xfId="0" applyNumberFormat="1" applyFont="1" applyFill="1" applyBorder="1" applyAlignment="1">
      <alignment horizontal="right" vertical="top" wrapText="1"/>
    </xf>
    <xf numFmtId="0" fontId="1" fillId="6" borderId="1" xfId="0" applyFont="1" applyFill="1" applyBorder="1" applyAlignment="1">
      <alignment horizontal="center" vertical="top" wrapText="1"/>
    </xf>
    <xf numFmtId="1" fontId="1" fillId="4" borderId="8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3D5ED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FF"/>
      <rgbColor rgb="00000080"/>
      <rgbColor rgb="00FF00FF"/>
      <rgbColor rgb="00FFFF00"/>
      <rgbColor rgb="0000FFFF"/>
      <rgbColor rgb="00800080"/>
      <rgbColor rgb="00800000"/>
      <rgbColor rgb="00008080"/>
      <rgbColor rgb="00D9ECFF"/>
      <rgbColor rgb="0000CCFF"/>
      <rgbColor rgb="00CCFFFF"/>
      <rgbColor rgb="00CCFFCC"/>
      <rgbColor rgb="00FDFB9D"/>
      <rgbColor rgb="0099CCFF"/>
      <rgbColor rgb="00FF99CC"/>
      <rgbColor rgb="00CC99FF"/>
      <rgbColor rgb="00FFCC99"/>
      <rgbColor rgb="003366FF"/>
      <rgbColor rgb="0033CCCC"/>
      <rgbColor rgb="0099CC00"/>
      <rgbColor rgb="00F7E38D"/>
      <rgbColor rgb="00FF9900"/>
      <rgbColor rgb="00FF6600"/>
      <rgbColor rgb="00666699"/>
      <rgbColor rgb="00D0C7D7"/>
      <rgbColor rgb="00003366"/>
      <rgbColor rgb="00339966"/>
      <rgbColor rgb="00C4A7F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perty-fund.ru/news/14-12-2011/738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sninfo.ru/asn/57/31567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sninfo.ru/asn/57/31567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showGridLines="0" tabSelected="1" zoomScale="86" zoomScaleNormal="86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00390625" style="13" customWidth="1"/>
    <col min="2" max="2" width="6.625" style="8" customWidth="1"/>
    <col min="3" max="3" width="30.375" style="12" customWidth="1"/>
    <col min="4" max="5" width="14.75390625" style="7" customWidth="1"/>
    <col min="6" max="6" width="13.125" style="7" customWidth="1"/>
    <col min="7" max="7" width="8.625" style="7" customWidth="1"/>
    <col min="8" max="8" width="12.125" style="9" customWidth="1"/>
    <col min="9" max="9" width="12.125" style="7" customWidth="1"/>
    <col min="10" max="11" width="9.75390625" style="7" customWidth="1"/>
    <col min="12" max="12" width="19.375" style="6" customWidth="1"/>
    <col min="13" max="13" width="28.00390625" style="6" customWidth="1"/>
  </cols>
  <sheetData>
    <row r="1" spans="1:13" s="6" customFormat="1" ht="60" customHeight="1">
      <c r="A1" s="1" t="s">
        <v>24</v>
      </c>
      <c r="B1" s="2" t="s">
        <v>25</v>
      </c>
      <c r="C1" s="3" t="s">
        <v>26</v>
      </c>
      <c r="D1" s="4" t="s">
        <v>27</v>
      </c>
      <c r="E1" s="4" t="s">
        <v>28</v>
      </c>
      <c r="F1" s="4" t="s">
        <v>34</v>
      </c>
      <c r="G1" s="5" t="s">
        <v>30</v>
      </c>
      <c r="H1" s="5" t="s">
        <v>31</v>
      </c>
      <c r="I1" s="5" t="s">
        <v>32</v>
      </c>
      <c r="J1" s="5" t="s">
        <v>33</v>
      </c>
      <c r="K1" s="5" t="s">
        <v>35</v>
      </c>
      <c r="L1" s="5" t="s">
        <v>36</v>
      </c>
      <c r="M1" s="5" t="s">
        <v>37</v>
      </c>
    </row>
    <row r="2" spans="1:13" s="131" customFormat="1" ht="5.25" customHeight="1">
      <c r="A2" s="125"/>
      <c r="B2" s="90"/>
      <c r="C2" s="91"/>
      <c r="D2" s="92"/>
      <c r="E2" s="92"/>
      <c r="F2" s="92"/>
      <c r="G2" s="126"/>
      <c r="H2" s="41"/>
      <c r="I2" s="92"/>
      <c r="J2" s="130"/>
      <c r="K2" s="90"/>
      <c r="L2" s="92"/>
      <c r="M2" s="127"/>
    </row>
    <row r="3" spans="1:21" ht="46.5" customHeight="1">
      <c r="A3" s="123">
        <v>40891</v>
      </c>
      <c r="B3" s="25" t="s">
        <v>38</v>
      </c>
      <c r="C3" s="37" t="s">
        <v>0</v>
      </c>
      <c r="D3" s="18" t="s">
        <v>7</v>
      </c>
      <c r="E3" s="18" t="s">
        <v>64</v>
      </c>
      <c r="F3" s="18" t="s">
        <v>40</v>
      </c>
      <c r="G3" s="19">
        <v>15147</v>
      </c>
      <c r="H3" s="22">
        <v>31000</v>
      </c>
      <c r="I3" s="20" t="s">
        <v>1</v>
      </c>
      <c r="J3" s="21">
        <f>725449400/G3/30</f>
        <v>1596.464426399067</v>
      </c>
      <c r="K3" s="21">
        <f>725449400/H3/30</f>
        <v>780.0531182795698</v>
      </c>
      <c r="L3" s="24" t="s">
        <v>2</v>
      </c>
      <c r="M3" s="121" t="s">
        <v>65</v>
      </c>
      <c r="N3" s="85"/>
      <c r="O3" s="85"/>
      <c r="P3" s="6"/>
      <c r="Q3" s="6"/>
      <c r="R3" s="6"/>
      <c r="S3" s="6"/>
      <c r="T3" s="6"/>
      <c r="U3" s="6"/>
    </row>
    <row r="4" spans="1:13" s="131" customFormat="1" ht="5.25" customHeight="1">
      <c r="A4" s="125"/>
      <c r="B4" s="90"/>
      <c r="C4" s="91"/>
      <c r="D4" s="92"/>
      <c r="E4" s="92"/>
      <c r="F4" s="92"/>
      <c r="G4" s="126"/>
      <c r="H4" s="41"/>
      <c r="I4" s="92"/>
      <c r="J4" s="130"/>
      <c r="K4" s="153"/>
      <c r="L4" s="92"/>
      <c r="M4" s="127"/>
    </row>
    <row r="5" spans="1:21" ht="46.5" customHeight="1">
      <c r="A5" s="123">
        <v>40954</v>
      </c>
      <c r="B5" s="25" t="s">
        <v>38</v>
      </c>
      <c r="C5" s="37" t="s">
        <v>53</v>
      </c>
      <c r="D5" s="18" t="s">
        <v>54</v>
      </c>
      <c r="E5" s="18" t="s">
        <v>41</v>
      </c>
      <c r="F5" s="18" t="s">
        <v>40</v>
      </c>
      <c r="G5" s="19">
        <v>7600</v>
      </c>
      <c r="H5" s="22"/>
      <c r="I5" s="20" t="s">
        <v>42</v>
      </c>
      <c r="J5" s="21">
        <v>36</v>
      </c>
      <c r="K5" s="21"/>
      <c r="L5" s="24" t="s">
        <v>22</v>
      </c>
      <c r="M5" s="121" t="s">
        <v>21</v>
      </c>
      <c r="N5" s="85"/>
      <c r="O5" s="85"/>
      <c r="P5" s="6"/>
      <c r="Q5" s="6"/>
      <c r="R5" s="6"/>
      <c r="S5" s="6"/>
      <c r="T5" s="6"/>
      <c r="U5" s="6"/>
    </row>
    <row r="6" spans="1:13" s="154" customFormat="1" ht="4.5" customHeight="1">
      <c r="A6" s="161"/>
      <c r="B6" s="90"/>
      <c r="C6" s="133"/>
      <c r="D6" s="134"/>
      <c r="E6" s="134"/>
      <c r="F6" s="134"/>
      <c r="G6" s="126"/>
      <c r="H6" s="152"/>
      <c r="I6" s="92"/>
      <c r="J6" s="130"/>
      <c r="K6" s="153"/>
      <c r="L6" s="140"/>
      <c r="M6" s="155"/>
    </row>
    <row r="7" spans="1:14" s="89" customFormat="1" ht="49.5" customHeight="1">
      <c r="A7" s="39">
        <v>40471</v>
      </c>
      <c r="B7" s="35" t="s">
        <v>38</v>
      </c>
      <c r="C7" s="37" t="s">
        <v>20</v>
      </c>
      <c r="D7" s="23" t="s">
        <v>19</v>
      </c>
      <c r="E7" s="23" t="s">
        <v>41</v>
      </c>
      <c r="F7" s="23" t="s">
        <v>40</v>
      </c>
      <c r="G7" s="19">
        <v>11572</v>
      </c>
      <c r="H7" s="34"/>
      <c r="I7" s="20" t="s">
        <v>59</v>
      </c>
      <c r="J7" s="38">
        <v>60</v>
      </c>
      <c r="K7" s="124"/>
      <c r="L7" s="23" t="s">
        <v>16</v>
      </c>
      <c r="M7" s="18" t="s">
        <v>66</v>
      </c>
      <c r="N7" s="7"/>
    </row>
    <row r="8" spans="1:13" s="154" customFormat="1" ht="4.5" customHeight="1">
      <c r="A8" s="161"/>
      <c r="B8" s="90"/>
      <c r="C8" s="133"/>
      <c r="D8" s="134"/>
      <c r="E8" s="134"/>
      <c r="F8" s="134"/>
      <c r="G8" s="126"/>
      <c r="H8" s="152"/>
      <c r="I8" s="92"/>
      <c r="J8" s="130"/>
      <c r="K8" s="153"/>
      <c r="L8" s="140"/>
      <c r="M8" s="155"/>
    </row>
    <row r="9" spans="1:41" s="117" customFormat="1" ht="50.25" customHeight="1">
      <c r="A9" s="15" t="s">
        <v>67</v>
      </c>
      <c r="B9" s="16" t="s">
        <v>67</v>
      </c>
      <c r="C9" s="17" t="s">
        <v>67</v>
      </c>
      <c r="D9" s="18" t="s">
        <v>67</v>
      </c>
      <c r="E9" s="18" t="s">
        <v>67</v>
      </c>
      <c r="F9" s="18" t="s">
        <v>67</v>
      </c>
      <c r="G9" s="23" t="s">
        <v>67</v>
      </c>
      <c r="H9" s="23" t="s">
        <v>67</v>
      </c>
      <c r="I9" s="20" t="s">
        <v>67</v>
      </c>
      <c r="J9" s="174" t="s">
        <v>67</v>
      </c>
      <c r="K9" s="174" t="s">
        <v>67</v>
      </c>
      <c r="L9" s="23" t="s">
        <v>67</v>
      </c>
      <c r="M9" s="168" t="s">
        <v>67</v>
      </c>
      <c r="N9" s="7"/>
      <c r="O9" s="7"/>
      <c r="P9" s="118"/>
      <c r="Q9" s="118"/>
      <c r="R9" s="118"/>
      <c r="S9" s="118"/>
      <c r="T9" s="118"/>
      <c r="U9" s="118"/>
      <c r="V9" s="118"/>
      <c r="W9" s="118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ht="12.75">
      <c r="A10" s="9"/>
    </row>
    <row r="11" ht="12.75">
      <c r="A11" s="9"/>
    </row>
    <row r="12" ht="12.75">
      <c r="A12" s="9"/>
    </row>
    <row r="13" ht="12.75">
      <c r="A13" s="9"/>
    </row>
    <row r="14" ht="12.75">
      <c r="A14" s="9"/>
    </row>
    <row r="15" ht="12.75">
      <c r="A15" s="9"/>
    </row>
    <row r="16" ht="12.75">
      <c r="A16" s="9"/>
    </row>
    <row r="17" ht="12.75">
      <c r="A17" s="9"/>
    </row>
    <row r="18" ht="12.75">
      <c r="A18" s="9"/>
    </row>
    <row r="19" ht="12.75">
      <c r="A19" s="9"/>
    </row>
    <row r="20" ht="12.75">
      <c r="A20" s="9"/>
    </row>
    <row r="21" ht="12.75">
      <c r="A21" s="9"/>
    </row>
    <row r="22" ht="12.75">
      <c r="A22" s="9"/>
    </row>
    <row r="23" ht="12.75">
      <c r="A23" s="9"/>
    </row>
    <row r="24" ht="12.75">
      <c r="A24" s="9"/>
    </row>
    <row r="25" ht="12.75">
      <c r="A25" s="9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</sheetData>
  <hyperlinks>
    <hyperlink ref="M3" r:id="rId1" display="http://www.property-fund.ru/news/14-12-2011/7387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6"/>
  <sheetViews>
    <sheetView showGridLines="0" zoomScale="86" zoomScaleNormal="86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00390625" style="6" customWidth="1"/>
    <col min="2" max="2" width="6.375" style="6" customWidth="1"/>
    <col min="3" max="3" width="29.875" style="7" customWidth="1"/>
    <col min="4" max="5" width="14.75390625" style="7" customWidth="1"/>
    <col min="6" max="6" width="12.75390625" style="7" customWidth="1"/>
    <col min="7" max="7" width="8.625" style="7" customWidth="1"/>
    <col min="8" max="9" width="12.125" style="7" customWidth="1"/>
    <col min="10" max="10" width="9.75390625" style="7" customWidth="1"/>
    <col min="11" max="11" width="9.75390625" style="6" customWidth="1"/>
    <col min="12" max="12" width="19.375" style="6" customWidth="1"/>
    <col min="13" max="13" width="29.375" style="6" customWidth="1"/>
    <col min="14" max="21" width="9.125" style="6" customWidth="1"/>
  </cols>
  <sheetData>
    <row r="1" spans="1:13" ht="60" customHeight="1">
      <c r="A1" s="29" t="s">
        <v>24</v>
      </c>
      <c r="B1" s="30" t="s">
        <v>25</v>
      </c>
      <c r="C1" s="31" t="s">
        <v>26</v>
      </c>
      <c r="D1" s="32" t="s">
        <v>27</v>
      </c>
      <c r="E1" s="32" t="s">
        <v>28</v>
      </c>
      <c r="F1" s="32" t="s">
        <v>29</v>
      </c>
      <c r="G1" s="33" t="s">
        <v>44</v>
      </c>
      <c r="H1" s="33" t="s">
        <v>31</v>
      </c>
      <c r="I1" s="33" t="s">
        <v>32</v>
      </c>
      <c r="J1" s="33" t="s">
        <v>45</v>
      </c>
      <c r="K1" s="33" t="s">
        <v>35</v>
      </c>
      <c r="L1" s="33" t="s">
        <v>36</v>
      </c>
      <c r="M1" s="33" t="s">
        <v>37</v>
      </c>
    </row>
    <row r="2" spans="1:13" s="131" customFormat="1" ht="5.25" customHeight="1">
      <c r="A2" s="125"/>
      <c r="B2" s="132"/>
      <c r="C2" s="133"/>
      <c r="D2" s="134"/>
      <c r="E2" s="134"/>
      <c r="F2" s="134"/>
      <c r="G2" s="126"/>
      <c r="H2" s="41"/>
      <c r="I2" s="92"/>
      <c r="J2" s="135"/>
      <c r="K2" s="136"/>
      <c r="L2" s="137"/>
      <c r="M2" s="138"/>
    </row>
    <row r="3" spans="1:13" s="154" customFormat="1" ht="4.5" customHeight="1">
      <c r="A3" s="125"/>
      <c r="B3" s="90"/>
      <c r="C3" s="133"/>
      <c r="D3" s="134"/>
      <c r="E3" s="134"/>
      <c r="F3" s="134"/>
      <c r="G3" s="126"/>
      <c r="H3" s="152"/>
      <c r="I3" s="92"/>
      <c r="J3" s="130"/>
      <c r="K3" s="153"/>
      <c r="L3" s="140"/>
      <c r="M3" s="155"/>
    </row>
    <row r="4" spans="1:13" s="154" customFormat="1" ht="4.5" customHeight="1">
      <c r="A4" s="125"/>
      <c r="B4" s="90"/>
      <c r="C4" s="133"/>
      <c r="D4" s="134"/>
      <c r="E4" s="134"/>
      <c r="F4" s="134"/>
      <c r="G4" s="126"/>
      <c r="H4" s="152"/>
      <c r="I4" s="92"/>
      <c r="J4" s="130"/>
      <c r="K4" s="153"/>
      <c r="L4" s="140"/>
      <c r="M4" s="155"/>
    </row>
    <row r="5" spans="1:13" ht="49.5" customHeight="1">
      <c r="A5" s="42">
        <v>40765</v>
      </c>
      <c r="B5" s="43" t="s">
        <v>38</v>
      </c>
      <c r="C5" s="144" t="s">
        <v>23</v>
      </c>
      <c r="D5" s="122" t="s">
        <v>3</v>
      </c>
      <c r="E5" s="122" t="s">
        <v>39</v>
      </c>
      <c r="F5" s="122" t="s">
        <v>4</v>
      </c>
      <c r="G5" s="145">
        <f>2581+61788</f>
        <v>64369</v>
      </c>
      <c r="H5" s="117">
        <v>100000</v>
      </c>
      <c r="I5" s="93" t="s">
        <v>5</v>
      </c>
      <c r="J5" s="146">
        <f>305400000/G5/30</f>
        <v>158.15066258602744</v>
      </c>
      <c r="K5" s="146">
        <f>305400000/H5/30</f>
        <v>101.8</v>
      </c>
      <c r="L5" s="147" t="s">
        <v>15</v>
      </c>
      <c r="M5" s="121" t="s">
        <v>6</v>
      </c>
    </row>
    <row r="6" spans="1:13" s="154" customFormat="1" ht="4.5" customHeight="1">
      <c r="A6" s="125"/>
      <c r="B6" s="90"/>
      <c r="C6" s="133"/>
      <c r="D6" s="134"/>
      <c r="E6" s="134"/>
      <c r="F6" s="134"/>
      <c r="G6" s="126"/>
      <c r="H6" s="152"/>
      <c r="I6" s="92"/>
      <c r="J6" s="130"/>
      <c r="K6" s="153"/>
      <c r="L6" s="140"/>
      <c r="M6" s="155"/>
    </row>
    <row r="7" spans="1:13" s="151" customFormat="1" ht="4.5" customHeight="1">
      <c r="A7" s="143"/>
      <c r="B7" s="136"/>
      <c r="C7" s="163"/>
      <c r="D7" s="164"/>
      <c r="E7" s="164"/>
      <c r="F7" s="164"/>
      <c r="G7" s="165"/>
      <c r="H7" s="139"/>
      <c r="I7" s="166"/>
      <c r="J7" s="135"/>
      <c r="K7" s="156"/>
      <c r="L7" s="167"/>
      <c r="M7" s="138"/>
    </row>
    <row r="8" spans="1:13" s="151" customFormat="1" ht="4.5" customHeight="1">
      <c r="A8" s="143"/>
      <c r="B8" s="136"/>
      <c r="C8" s="163"/>
      <c r="D8" s="164"/>
      <c r="E8" s="164"/>
      <c r="F8" s="164"/>
      <c r="G8" s="165"/>
      <c r="H8" s="139"/>
      <c r="I8" s="166"/>
      <c r="J8" s="135"/>
      <c r="K8" s="156"/>
      <c r="L8" s="167"/>
      <c r="M8" s="138"/>
    </row>
    <row r="9" spans="1:13" ht="50.25" customHeight="1">
      <c r="A9" s="142">
        <v>40746</v>
      </c>
      <c r="B9" s="28" t="s">
        <v>43</v>
      </c>
      <c r="C9" s="129" t="s">
        <v>8</v>
      </c>
      <c r="D9" s="26" t="s">
        <v>9</v>
      </c>
      <c r="E9" s="26" t="s">
        <v>39</v>
      </c>
      <c r="F9" s="26" t="s">
        <v>10</v>
      </c>
      <c r="G9" s="148">
        <v>4991</v>
      </c>
      <c r="H9" s="22" t="s">
        <v>11</v>
      </c>
      <c r="I9" s="27" t="s">
        <v>12</v>
      </c>
      <c r="J9" s="21">
        <f>79500000/G9/30</f>
        <v>530.9557202965337</v>
      </c>
      <c r="K9" s="119" t="s">
        <v>13</v>
      </c>
      <c r="L9" s="149" t="s">
        <v>18</v>
      </c>
      <c r="M9" s="150" t="s">
        <v>14</v>
      </c>
    </row>
    <row r="10" spans="1:13" s="154" customFormat="1" ht="4.5" customHeight="1">
      <c r="A10" s="125"/>
      <c r="B10" s="90"/>
      <c r="C10" s="133"/>
      <c r="D10" s="134"/>
      <c r="E10" s="134"/>
      <c r="F10" s="134"/>
      <c r="G10" s="126"/>
      <c r="H10" s="152"/>
      <c r="I10" s="92"/>
      <c r="J10" s="130"/>
      <c r="K10" s="153"/>
      <c r="L10" s="140"/>
      <c r="M10" s="155"/>
    </row>
    <row r="11" spans="1:13" s="154" customFormat="1" ht="4.5" customHeight="1">
      <c r="A11" s="125"/>
      <c r="B11" s="90"/>
      <c r="C11" s="133"/>
      <c r="D11" s="134"/>
      <c r="E11" s="134"/>
      <c r="F11" s="134"/>
      <c r="G11" s="126"/>
      <c r="H11" s="152"/>
      <c r="I11" s="92"/>
      <c r="J11" s="130"/>
      <c r="K11" s="153"/>
      <c r="L11" s="140"/>
      <c r="M11" s="155"/>
    </row>
    <row r="12" spans="1:13" s="131" customFormat="1" ht="5.25" customHeight="1">
      <c r="A12" s="125"/>
      <c r="B12" s="90"/>
      <c r="C12" s="91"/>
      <c r="D12" s="92"/>
      <c r="E12" s="92"/>
      <c r="F12" s="92"/>
      <c r="G12" s="126"/>
      <c r="H12" s="41"/>
      <c r="I12" s="92"/>
      <c r="J12" s="130"/>
      <c r="K12" s="90"/>
      <c r="L12" s="92"/>
      <c r="M12" s="127"/>
    </row>
    <row r="13" spans="1:40" s="34" customFormat="1" ht="51" customHeight="1">
      <c r="A13" s="39">
        <v>40457</v>
      </c>
      <c r="B13" s="35" t="s">
        <v>38</v>
      </c>
      <c r="C13" s="34" t="s">
        <v>63</v>
      </c>
      <c r="D13" s="23" t="s">
        <v>47</v>
      </c>
      <c r="E13" s="23" t="s">
        <v>39</v>
      </c>
      <c r="F13" s="23" t="s">
        <v>48</v>
      </c>
      <c r="G13" s="34">
        <v>1883</v>
      </c>
      <c r="I13" s="23" t="s">
        <v>49</v>
      </c>
      <c r="J13" s="40">
        <f>200000000/G13/30</f>
        <v>3540.449637103912</v>
      </c>
      <c r="K13" s="40">
        <f>200000000/4326/30</f>
        <v>1541.0695022345508</v>
      </c>
      <c r="L13" s="23" t="s">
        <v>50</v>
      </c>
      <c r="M13" s="34" t="s">
        <v>51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1:13" s="131" customFormat="1" ht="5.25" customHeight="1">
      <c r="A14" s="125"/>
      <c r="B14" s="90"/>
      <c r="C14" s="91"/>
      <c r="D14" s="92"/>
      <c r="E14" s="92"/>
      <c r="F14" s="92"/>
      <c r="G14" s="126"/>
      <c r="H14" s="41"/>
      <c r="I14" s="92"/>
      <c r="J14" s="130"/>
      <c r="K14" s="90"/>
      <c r="L14" s="92"/>
      <c r="M14" s="127"/>
    </row>
    <row r="15" spans="1:13" s="131" customFormat="1" ht="5.25" customHeight="1">
      <c r="A15" s="125"/>
      <c r="B15" s="90"/>
      <c r="C15" s="91"/>
      <c r="D15" s="92"/>
      <c r="E15" s="92"/>
      <c r="F15" s="92"/>
      <c r="G15" s="126"/>
      <c r="H15" s="41"/>
      <c r="I15" s="92"/>
      <c r="J15" s="130"/>
      <c r="K15" s="90"/>
      <c r="L15" s="92"/>
      <c r="M15" s="127"/>
    </row>
    <row r="16" spans="1:13" s="131" customFormat="1" ht="5.25" customHeight="1">
      <c r="A16" s="125"/>
      <c r="B16" s="90"/>
      <c r="C16" s="91"/>
      <c r="D16" s="92"/>
      <c r="E16" s="92"/>
      <c r="F16" s="92"/>
      <c r="G16" s="126"/>
      <c r="H16" s="41"/>
      <c r="I16" s="92"/>
      <c r="J16" s="130"/>
      <c r="K16" s="90"/>
      <c r="L16" s="92"/>
      <c r="M16" s="127"/>
    </row>
    <row r="17" spans="1:13" s="131" customFormat="1" ht="10.5" customHeight="1">
      <c r="A17" s="125"/>
      <c r="B17" s="90"/>
      <c r="C17" s="91"/>
      <c r="D17" s="92"/>
      <c r="E17" s="92"/>
      <c r="F17" s="92"/>
      <c r="G17" s="126"/>
      <c r="H17" s="41"/>
      <c r="I17" s="92"/>
      <c r="J17" s="130"/>
      <c r="K17" s="90"/>
      <c r="L17" s="92"/>
      <c r="M17" s="127"/>
    </row>
    <row r="18" spans="1:25" s="117" customFormat="1" ht="11.2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117" customFormat="1" ht="11.25">
      <c r="A19" s="7"/>
      <c r="B19" s="8"/>
      <c r="C19" s="7"/>
      <c r="D19" s="7"/>
      <c r="E19" s="7"/>
      <c r="F19" s="7"/>
      <c r="G19" s="7"/>
      <c r="H19" s="12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117" customFormat="1" ht="11.25">
      <c r="A20" s="7"/>
      <c r="B20" s="8"/>
      <c r="C20" s="7"/>
      <c r="D20" s="7"/>
      <c r="E20" s="7"/>
      <c r="F20" s="7"/>
      <c r="G20" s="7"/>
      <c r="H20" s="12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1" ht="12.75">
      <c r="A21" s="45"/>
      <c r="B21" s="46"/>
      <c r="C21" s="36"/>
      <c r="D21" s="11"/>
      <c r="E21" s="50"/>
      <c r="F21" s="11"/>
      <c r="G21" s="36"/>
      <c r="H21" s="44"/>
      <c r="I21" s="36"/>
      <c r="J21" s="47"/>
      <c r="K21" s="47"/>
      <c r="L21" s="10"/>
      <c r="M21" s="48"/>
      <c r="N21" s="7"/>
      <c r="O21" s="7"/>
      <c r="P21" s="7"/>
      <c r="Q21" s="7"/>
      <c r="R21" s="7"/>
      <c r="S21" s="7"/>
      <c r="T21" s="7"/>
      <c r="U21" s="7"/>
    </row>
    <row r="22" spans="1:21" ht="12.75">
      <c r="A22" s="45"/>
      <c r="B22" s="46"/>
      <c r="C22" s="36"/>
      <c r="D22" s="11"/>
      <c r="E22" s="50"/>
      <c r="F22" s="11"/>
      <c r="G22" s="36"/>
      <c r="H22" s="36"/>
      <c r="I22" s="36"/>
      <c r="J22" s="47"/>
      <c r="K22" s="47"/>
      <c r="L22" s="10"/>
      <c r="M22" s="48"/>
      <c r="N22" s="7"/>
      <c r="O22" s="7"/>
      <c r="P22" s="7"/>
      <c r="Q22" s="7"/>
      <c r="R22" s="7"/>
      <c r="S22" s="7"/>
      <c r="T22" s="7"/>
      <c r="U22" s="7"/>
    </row>
    <row r="23" spans="1:21" ht="12.75">
      <c r="A23" s="45"/>
      <c r="B23" s="46"/>
      <c r="C23" s="36"/>
      <c r="D23" s="11"/>
      <c r="E23" s="11"/>
      <c r="F23" s="11"/>
      <c r="G23" s="36"/>
      <c r="H23" s="44"/>
      <c r="I23" s="36"/>
      <c r="J23" s="47"/>
      <c r="K23" s="47"/>
      <c r="L23" s="10"/>
      <c r="M23" s="48"/>
      <c r="N23" s="7"/>
      <c r="O23" s="7"/>
      <c r="P23" s="7"/>
      <c r="Q23" s="7"/>
      <c r="R23" s="7"/>
      <c r="S23" s="7"/>
      <c r="T23" s="7"/>
      <c r="U23" s="7"/>
    </row>
    <row r="24" spans="1:21" ht="12.75">
      <c r="A24" s="45"/>
      <c r="B24" s="46"/>
      <c r="C24" s="36"/>
      <c r="D24" s="11"/>
      <c r="E24" s="11"/>
      <c r="F24" s="11"/>
      <c r="G24" s="36"/>
      <c r="H24" s="36"/>
      <c r="I24" s="36"/>
      <c r="J24" s="47"/>
      <c r="K24" s="47"/>
      <c r="L24" s="10"/>
      <c r="M24" s="48"/>
      <c r="N24" s="7"/>
      <c r="O24" s="7"/>
      <c r="P24" s="7"/>
      <c r="Q24" s="7"/>
      <c r="R24" s="7"/>
      <c r="S24" s="7"/>
      <c r="T24" s="7"/>
      <c r="U24" s="7"/>
    </row>
    <row r="25" spans="1:21" ht="12.75">
      <c r="A25" s="7"/>
      <c r="B25" s="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.75">
      <c r="A26" s="14"/>
      <c r="B26" s="49"/>
      <c r="C26" s="36"/>
      <c r="D26" s="11"/>
      <c r="E26" s="11"/>
      <c r="F26" s="11"/>
      <c r="G26" s="36"/>
      <c r="I26" s="36"/>
      <c r="J26" s="47"/>
      <c r="K26" s="47"/>
      <c r="L26" s="10"/>
      <c r="M26" s="48"/>
      <c r="N26" s="7"/>
      <c r="O26" s="7"/>
      <c r="P26" s="7"/>
      <c r="Q26" s="7"/>
      <c r="R26" s="7"/>
      <c r="S26" s="7"/>
      <c r="T26" s="7"/>
      <c r="U26" s="7"/>
    </row>
    <row r="27" spans="1:21" ht="12.75">
      <c r="A27" s="14"/>
      <c r="B27" s="49"/>
      <c r="C27" s="36"/>
      <c r="D27" s="11"/>
      <c r="E27" s="11"/>
      <c r="F27" s="11"/>
      <c r="G27" s="36"/>
      <c r="I27" s="36"/>
      <c r="J27" s="47"/>
      <c r="K27" s="47"/>
      <c r="L27" s="10"/>
      <c r="M27" s="48"/>
      <c r="N27" s="7"/>
      <c r="O27" s="7"/>
      <c r="P27" s="7"/>
      <c r="Q27" s="7"/>
      <c r="R27" s="7"/>
      <c r="S27" s="7"/>
      <c r="T27" s="7"/>
      <c r="U27" s="7"/>
    </row>
    <row r="28" spans="1:21" ht="12.75">
      <c r="A28" s="14"/>
      <c r="B28" s="49"/>
      <c r="C28" s="36"/>
      <c r="D28" s="11"/>
      <c r="E28" s="11"/>
      <c r="F28" s="11"/>
      <c r="G28" s="36"/>
      <c r="I28" s="36"/>
      <c r="J28" s="47"/>
      <c r="K28" s="47"/>
      <c r="L28" s="10"/>
      <c r="M28" s="48"/>
      <c r="N28" s="7"/>
      <c r="O28" s="7"/>
      <c r="P28" s="7"/>
      <c r="Q28" s="7"/>
      <c r="R28" s="7"/>
      <c r="S28" s="7"/>
      <c r="T28" s="7"/>
      <c r="U28" s="7"/>
    </row>
    <row r="29" spans="1:21" ht="12.75">
      <c r="A29" s="14"/>
      <c r="B29" s="49"/>
      <c r="C29" s="36"/>
      <c r="D29" s="11"/>
      <c r="E29" s="11"/>
      <c r="F29" s="11"/>
      <c r="G29" s="36"/>
      <c r="I29" s="36"/>
      <c r="J29" s="47"/>
      <c r="K29" s="47"/>
      <c r="L29" s="10"/>
      <c r="M29" s="48"/>
      <c r="N29" s="7"/>
      <c r="O29" s="7"/>
      <c r="P29" s="7"/>
      <c r="Q29" s="7"/>
      <c r="R29" s="7"/>
      <c r="S29" s="7"/>
      <c r="T29" s="7"/>
      <c r="U29" s="7"/>
    </row>
    <row r="30" spans="1:21" ht="12.75">
      <c r="A30" s="45"/>
      <c r="B30" s="46"/>
      <c r="C30" s="36"/>
      <c r="D30" s="11"/>
      <c r="E30" s="11"/>
      <c r="F30" s="11"/>
      <c r="G30" s="36"/>
      <c r="H30" s="44"/>
      <c r="I30" s="36"/>
      <c r="J30" s="47"/>
      <c r="K30" s="47"/>
      <c r="L30" s="10"/>
      <c r="M30" s="48"/>
      <c r="N30" s="7"/>
      <c r="O30" s="7"/>
      <c r="P30" s="7"/>
      <c r="Q30" s="7"/>
      <c r="R30" s="7"/>
      <c r="S30" s="7"/>
      <c r="T30" s="7"/>
      <c r="U30" s="7"/>
    </row>
    <row r="31" spans="1:21" ht="12.75">
      <c r="A31" s="14"/>
      <c r="B31" s="49"/>
      <c r="C31" s="36"/>
      <c r="D31" s="11"/>
      <c r="E31" s="11"/>
      <c r="F31" s="11"/>
      <c r="G31" s="36"/>
      <c r="I31" s="36"/>
      <c r="J31" s="47"/>
      <c r="K31" s="47"/>
      <c r="L31" s="10"/>
      <c r="M31" s="48"/>
      <c r="N31" s="7"/>
      <c r="O31" s="7"/>
      <c r="P31" s="7"/>
      <c r="Q31" s="7"/>
      <c r="R31" s="7"/>
      <c r="S31" s="7"/>
      <c r="T31" s="7"/>
      <c r="U31" s="7"/>
    </row>
    <row r="32" spans="1:21" ht="12.75">
      <c r="A32" s="45"/>
      <c r="B32" s="46"/>
      <c r="C32" s="36"/>
      <c r="D32" s="11"/>
      <c r="E32" s="11"/>
      <c r="F32" s="11"/>
      <c r="G32" s="36"/>
      <c r="H32" s="47"/>
      <c r="I32" s="36"/>
      <c r="J32" s="47"/>
      <c r="K32" s="47"/>
      <c r="L32" s="10"/>
      <c r="M32" s="48"/>
      <c r="N32" s="7"/>
      <c r="O32" s="7"/>
      <c r="P32" s="7"/>
      <c r="Q32" s="7"/>
      <c r="R32" s="7"/>
      <c r="S32" s="7"/>
      <c r="T32" s="7"/>
      <c r="U32" s="7"/>
    </row>
    <row r="33" spans="1:21" ht="12.75">
      <c r="A33" s="45"/>
      <c r="B33" s="46"/>
      <c r="C33" s="36"/>
      <c r="D33" s="11"/>
      <c r="E33" s="11"/>
      <c r="F33" s="11"/>
      <c r="G33" s="36"/>
      <c r="H33" s="36"/>
      <c r="I33" s="36"/>
      <c r="J33" s="47"/>
      <c r="K33" s="47"/>
      <c r="L33" s="10"/>
      <c r="M33" s="48"/>
      <c r="N33" s="7"/>
      <c r="O33" s="7"/>
      <c r="P33" s="7"/>
      <c r="Q33" s="7"/>
      <c r="R33" s="7"/>
      <c r="S33" s="7"/>
      <c r="T33" s="7"/>
      <c r="U33" s="7"/>
    </row>
    <row r="34" spans="1:21" ht="12.75">
      <c r="A34" s="45"/>
      <c r="B34" s="46"/>
      <c r="C34" s="36"/>
      <c r="D34" s="11"/>
      <c r="E34" s="11"/>
      <c r="F34" s="11"/>
      <c r="G34" s="36"/>
      <c r="H34" s="47"/>
      <c r="I34" s="36"/>
      <c r="J34" s="47"/>
      <c r="K34" s="47"/>
      <c r="L34" s="10"/>
      <c r="M34" s="48"/>
      <c r="N34" s="7"/>
      <c r="O34" s="7"/>
      <c r="P34" s="7"/>
      <c r="Q34" s="7"/>
      <c r="R34" s="7"/>
      <c r="S34" s="7"/>
      <c r="T34" s="7"/>
      <c r="U34" s="7"/>
    </row>
    <row r="35" spans="1:21" ht="12.75">
      <c r="A35" s="45"/>
      <c r="B35" s="46"/>
      <c r="C35" s="36"/>
      <c r="D35" s="11"/>
      <c r="E35" s="11"/>
      <c r="F35" s="11"/>
      <c r="G35" s="36"/>
      <c r="H35" s="36"/>
      <c r="I35" s="36"/>
      <c r="J35" s="47"/>
      <c r="K35" s="47"/>
      <c r="L35" s="10"/>
      <c r="M35" s="48"/>
      <c r="N35" s="7"/>
      <c r="O35" s="7"/>
      <c r="P35" s="7"/>
      <c r="Q35" s="7"/>
      <c r="R35" s="7"/>
      <c r="S35" s="7"/>
      <c r="T35" s="7"/>
      <c r="U35" s="7"/>
    </row>
    <row r="36" spans="1:21" ht="12.75">
      <c r="A36" s="45"/>
      <c r="B36" s="46"/>
      <c r="C36" s="10"/>
      <c r="D36" s="11"/>
      <c r="E36" s="11"/>
      <c r="F36" s="11"/>
      <c r="G36" s="36"/>
      <c r="H36" s="47"/>
      <c r="I36" s="36"/>
      <c r="J36" s="47"/>
      <c r="K36" s="47"/>
      <c r="L36" s="10"/>
      <c r="M36" s="48"/>
      <c r="N36" s="7"/>
      <c r="O36" s="7"/>
      <c r="P36" s="7"/>
      <c r="Q36" s="7"/>
      <c r="R36" s="7"/>
      <c r="S36" s="7"/>
      <c r="T36" s="7"/>
      <c r="U36" s="7"/>
    </row>
    <row r="37" spans="1:21" ht="12.75">
      <c r="A37" s="45"/>
      <c r="B37" s="46"/>
      <c r="C37" s="10"/>
      <c r="D37" s="11"/>
      <c r="E37" s="11"/>
      <c r="F37" s="11"/>
      <c r="G37" s="36"/>
      <c r="H37" s="47"/>
      <c r="I37" s="36"/>
      <c r="J37" s="47"/>
      <c r="K37" s="47"/>
      <c r="L37" s="10"/>
      <c r="M37" s="48"/>
      <c r="N37" s="7"/>
      <c r="O37" s="7"/>
      <c r="P37" s="7"/>
      <c r="Q37" s="7"/>
      <c r="R37" s="7"/>
      <c r="S37" s="7"/>
      <c r="T37" s="7"/>
      <c r="U37" s="7"/>
    </row>
    <row r="38" spans="1:21" ht="12.75">
      <c r="A38" s="45"/>
      <c r="B38" s="46"/>
      <c r="C38" s="36"/>
      <c r="D38" s="11"/>
      <c r="E38" s="11"/>
      <c r="F38" s="36"/>
      <c r="G38" s="36"/>
      <c r="H38" s="47"/>
      <c r="I38" s="51"/>
      <c r="J38" s="47"/>
      <c r="K38" s="47"/>
      <c r="L38" s="10"/>
      <c r="M38" s="48"/>
      <c r="N38" s="7"/>
      <c r="O38" s="7"/>
      <c r="P38" s="7"/>
      <c r="Q38" s="7"/>
      <c r="R38" s="7"/>
      <c r="S38" s="7"/>
      <c r="T38" s="7"/>
      <c r="U38" s="7"/>
    </row>
    <row r="39" spans="1:21" ht="12.75">
      <c r="A39" s="45"/>
      <c r="B39" s="46"/>
      <c r="C39" s="36"/>
      <c r="D39" s="11"/>
      <c r="E39" s="11"/>
      <c r="F39" s="36"/>
      <c r="G39" s="36"/>
      <c r="H39" s="36"/>
      <c r="I39" s="51"/>
      <c r="J39" s="47"/>
      <c r="K39" s="47"/>
      <c r="L39" s="10"/>
      <c r="M39" s="48"/>
      <c r="N39" s="7"/>
      <c r="O39" s="7"/>
      <c r="P39" s="7"/>
      <c r="Q39" s="7"/>
      <c r="R39" s="7"/>
      <c r="S39" s="7"/>
      <c r="T39" s="7"/>
      <c r="U39" s="7"/>
    </row>
    <row r="40" spans="1:21" ht="12.75">
      <c r="A40" s="45"/>
      <c r="B40" s="46"/>
      <c r="C40" s="36"/>
      <c r="D40" s="11"/>
      <c r="E40" s="11"/>
      <c r="F40" s="11"/>
      <c r="G40" s="36"/>
      <c r="I40" s="36"/>
      <c r="J40" s="47"/>
      <c r="K40" s="47"/>
      <c r="L40" s="10"/>
      <c r="M40" s="48"/>
      <c r="N40" s="7"/>
      <c r="O40" s="7"/>
      <c r="P40" s="7"/>
      <c r="Q40" s="7"/>
      <c r="R40" s="7"/>
      <c r="S40" s="7"/>
      <c r="T40" s="7"/>
      <c r="U40" s="7"/>
    </row>
    <row r="41" spans="1:21" ht="12.75">
      <c r="A41" s="14"/>
      <c r="B41" s="8"/>
      <c r="K41" s="7"/>
      <c r="L41" s="10"/>
      <c r="M41" s="11"/>
      <c r="N41" s="7"/>
      <c r="O41" s="7"/>
      <c r="P41" s="7"/>
      <c r="Q41" s="7"/>
      <c r="R41" s="7"/>
      <c r="S41" s="7"/>
      <c r="T41" s="7"/>
      <c r="U41" s="7"/>
    </row>
    <row r="42" spans="1:21" ht="12.75">
      <c r="A42" s="45"/>
      <c r="B42" s="46"/>
      <c r="C42" s="36"/>
      <c r="D42" s="11"/>
      <c r="E42" s="11"/>
      <c r="F42" s="11"/>
      <c r="G42" s="36"/>
      <c r="H42" s="47"/>
      <c r="I42" s="51"/>
      <c r="J42" s="47"/>
      <c r="K42" s="47"/>
      <c r="L42" s="10"/>
      <c r="M42" s="48"/>
      <c r="N42" s="7"/>
      <c r="O42" s="7"/>
      <c r="P42" s="7"/>
      <c r="Q42" s="7"/>
      <c r="R42" s="7"/>
      <c r="S42" s="7"/>
      <c r="T42" s="7"/>
      <c r="U42" s="7"/>
    </row>
    <row r="43" spans="1:21" ht="12.75">
      <c r="A43" s="45"/>
      <c r="B43" s="46"/>
      <c r="C43" s="36"/>
      <c r="D43" s="11"/>
      <c r="E43" s="11"/>
      <c r="F43" s="11"/>
      <c r="G43" s="36"/>
      <c r="H43" s="36"/>
      <c r="I43" s="51"/>
      <c r="J43" s="47"/>
      <c r="K43" s="47"/>
      <c r="L43" s="10"/>
      <c r="M43" s="48"/>
      <c r="N43" s="7"/>
      <c r="O43" s="7"/>
      <c r="P43" s="7"/>
      <c r="Q43" s="7"/>
      <c r="R43" s="7"/>
      <c r="S43" s="7"/>
      <c r="T43" s="7"/>
      <c r="U43" s="7"/>
    </row>
    <row r="44" spans="1:21" ht="12.75">
      <c r="A44" s="14"/>
      <c r="B44" s="8"/>
      <c r="K44" s="7"/>
      <c r="L44" s="10"/>
      <c r="M44" s="48"/>
      <c r="N44" s="7"/>
      <c r="O44" s="7"/>
      <c r="P44" s="7"/>
      <c r="Q44" s="7"/>
      <c r="R44" s="7"/>
      <c r="S44" s="7"/>
      <c r="T44" s="7"/>
      <c r="U44" s="7"/>
    </row>
    <row r="45" spans="1:21" ht="12.75">
      <c r="A45" s="14"/>
      <c r="B45" s="49"/>
      <c r="C45" s="36"/>
      <c r="D45" s="11"/>
      <c r="E45" s="11"/>
      <c r="F45" s="11"/>
      <c r="G45" s="36"/>
      <c r="I45" s="36"/>
      <c r="J45" s="47"/>
      <c r="K45" s="47"/>
      <c r="L45" s="10"/>
      <c r="M45" s="48"/>
      <c r="N45" s="7"/>
      <c r="O45" s="7"/>
      <c r="P45" s="7"/>
      <c r="Q45" s="7"/>
      <c r="R45" s="7"/>
      <c r="S45" s="7"/>
      <c r="T45" s="7"/>
      <c r="U45" s="7"/>
    </row>
    <row r="47" spans="1:13" ht="12.75">
      <c r="A47" s="52"/>
      <c r="B47" s="53"/>
      <c r="D47" s="11"/>
      <c r="F47" s="36"/>
      <c r="G47" s="36"/>
      <c r="H47" s="47"/>
      <c r="I47" s="36"/>
      <c r="L47" s="54"/>
      <c r="M47" s="55"/>
    </row>
    <row r="48" spans="1:13" ht="12.75">
      <c r="A48" s="52"/>
      <c r="B48" s="53"/>
      <c r="D48" s="11"/>
      <c r="E48" s="11"/>
      <c r="F48" s="36"/>
      <c r="G48" s="36"/>
      <c r="H48" s="36"/>
      <c r="I48" s="36"/>
      <c r="L48" s="54"/>
      <c r="M48" s="55"/>
    </row>
    <row r="49" spans="1:13" ht="12.75">
      <c r="A49" s="56"/>
      <c r="B49" s="57"/>
      <c r="C49" s="58"/>
      <c r="D49" s="59"/>
      <c r="E49" s="59"/>
      <c r="F49" s="59"/>
      <c r="G49" s="60"/>
      <c r="H49" s="61"/>
      <c r="I49" s="62"/>
      <c r="J49" s="63"/>
      <c r="K49" s="57"/>
      <c r="L49" s="59"/>
      <c r="M49" s="59"/>
    </row>
    <row r="50" spans="1:13" ht="12.75">
      <c r="A50" s="64"/>
      <c r="B50" s="65"/>
      <c r="C50" s="66"/>
      <c r="D50" s="67"/>
      <c r="E50" s="67"/>
      <c r="F50" s="68"/>
      <c r="G50" s="69"/>
      <c r="H50" s="70"/>
      <c r="I50" s="71"/>
      <c r="J50" s="72"/>
      <c r="K50" s="73"/>
      <c r="L50" s="74"/>
      <c r="M50" s="75"/>
    </row>
    <row r="51" spans="1:13" ht="12.75">
      <c r="A51" s="64"/>
      <c r="B51" s="65"/>
      <c r="C51" s="66"/>
      <c r="D51" s="76"/>
      <c r="E51" s="67"/>
      <c r="F51" s="67"/>
      <c r="G51" s="69"/>
      <c r="H51" s="77"/>
      <c r="I51" s="78"/>
      <c r="J51" s="72"/>
      <c r="K51" s="73"/>
      <c r="L51" s="74"/>
      <c r="M51" s="75"/>
    </row>
    <row r="52" spans="1:13" ht="12.75">
      <c r="A52" s="79"/>
      <c r="B52" s="46"/>
      <c r="C52" s="36"/>
      <c r="D52" s="11"/>
      <c r="E52" s="11"/>
      <c r="F52" s="11"/>
      <c r="G52" s="36"/>
      <c r="H52" s="47"/>
      <c r="I52" s="51"/>
      <c r="J52" s="47"/>
      <c r="K52" s="47"/>
      <c r="L52" s="10"/>
      <c r="M52" s="80"/>
    </row>
    <row r="53" spans="1:13" ht="12.75">
      <c r="A53" s="79"/>
      <c r="B53" s="46"/>
      <c r="C53" s="36"/>
      <c r="D53" s="11"/>
      <c r="E53" s="11"/>
      <c r="F53" s="11"/>
      <c r="G53" s="36"/>
      <c r="H53" s="36"/>
      <c r="I53" s="51"/>
      <c r="J53" s="47"/>
      <c r="K53" s="47"/>
      <c r="L53" s="10"/>
      <c r="M53" s="80"/>
    </row>
    <row r="54" spans="1:13" ht="12.75">
      <c r="A54" s="81"/>
      <c r="B54" s="82"/>
      <c r="C54" s="36"/>
      <c r="D54" s="11"/>
      <c r="E54" s="11"/>
      <c r="F54" s="11"/>
      <c r="G54" s="36"/>
      <c r="I54" s="51"/>
      <c r="J54" s="47"/>
      <c r="K54" s="83"/>
      <c r="L54" s="54"/>
      <c r="M54" s="84"/>
    </row>
    <row r="55" ht="12.75">
      <c r="M55" s="85"/>
    </row>
    <row r="56" spans="1:13" ht="12.75">
      <c r="A56" s="81"/>
      <c r="B56" s="82"/>
      <c r="C56" s="36"/>
      <c r="D56" s="11"/>
      <c r="E56" s="11"/>
      <c r="F56" s="36"/>
      <c r="G56" s="36"/>
      <c r="I56" s="36"/>
      <c r="J56" s="47"/>
      <c r="K56" s="83"/>
      <c r="L56" s="54"/>
      <c r="M56" s="8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1"/>
  <sheetViews>
    <sheetView showGridLines="0" zoomScale="86" zoomScaleNormal="86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88" customWidth="1"/>
    <col min="2" max="2" width="6.25390625" style="88" customWidth="1"/>
    <col min="3" max="3" width="29.875" style="89" customWidth="1"/>
    <col min="4" max="5" width="14.75390625" style="89" customWidth="1"/>
    <col min="6" max="6" width="12.25390625" style="89" customWidth="1"/>
    <col min="7" max="7" width="9.00390625" style="89" customWidth="1"/>
    <col min="8" max="8" width="12.25390625" style="88" customWidth="1"/>
    <col min="9" max="9" width="12.125" style="88" customWidth="1"/>
    <col min="10" max="10" width="9.25390625" style="160" customWidth="1"/>
    <col min="11" max="11" width="10.125" style="160" customWidth="1"/>
    <col min="12" max="12" width="19.00390625" style="88" customWidth="1"/>
    <col min="13" max="13" width="30.75390625" style="88" customWidth="1"/>
    <col min="14" max="18" width="9.125" style="88" customWidth="1"/>
  </cols>
  <sheetData>
    <row r="1" spans="1:13" ht="60.75" customHeight="1">
      <c r="A1" s="86" t="s">
        <v>24</v>
      </c>
      <c r="B1" s="86" t="s">
        <v>25</v>
      </c>
      <c r="C1" s="87" t="s">
        <v>26</v>
      </c>
      <c r="D1" s="86" t="s">
        <v>27</v>
      </c>
      <c r="E1" s="86" t="s">
        <v>28</v>
      </c>
      <c r="F1" s="86" t="s">
        <v>55</v>
      </c>
      <c r="G1" s="86" t="s">
        <v>44</v>
      </c>
      <c r="H1" s="86" t="s">
        <v>31</v>
      </c>
      <c r="I1" s="86" t="s">
        <v>56</v>
      </c>
      <c r="J1" s="86" t="s">
        <v>57</v>
      </c>
      <c r="K1" s="86" t="s">
        <v>58</v>
      </c>
      <c r="L1" s="86" t="s">
        <v>36</v>
      </c>
      <c r="M1" s="86" t="s">
        <v>37</v>
      </c>
    </row>
    <row r="2" spans="1:13" s="131" customFormat="1" ht="5.25" customHeight="1">
      <c r="A2" s="161"/>
      <c r="B2" s="90"/>
      <c r="C2" s="91"/>
      <c r="D2" s="92"/>
      <c r="E2" s="92"/>
      <c r="F2" s="92"/>
      <c r="G2" s="126"/>
      <c r="H2" s="41"/>
      <c r="I2" s="92"/>
      <c r="J2" s="130"/>
      <c r="K2" s="153"/>
      <c r="L2" s="92"/>
      <c r="M2" s="127"/>
    </row>
    <row r="3" spans="1:13" s="131" customFormat="1" ht="5.25" customHeight="1">
      <c r="A3" s="162"/>
      <c r="B3" s="132"/>
      <c r="C3" s="91"/>
      <c r="D3" s="134"/>
      <c r="E3" s="134"/>
      <c r="F3" s="134"/>
      <c r="G3" s="126"/>
      <c r="H3" s="139"/>
      <c r="I3" s="92"/>
      <c r="J3" s="135"/>
      <c r="K3" s="156"/>
      <c r="L3" s="140"/>
      <c r="M3" s="141"/>
    </row>
    <row r="4" spans="1:13" s="131" customFormat="1" ht="5.25" customHeight="1">
      <c r="A4" s="162"/>
      <c r="B4" s="132"/>
      <c r="C4" s="91"/>
      <c r="D4" s="134"/>
      <c r="E4" s="134"/>
      <c r="F4" s="134"/>
      <c r="G4" s="126"/>
      <c r="H4" s="139"/>
      <c r="I4" s="92"/>
      <c r="J4" s="135"/>
      <c r="K4" s="156"/>
      <c r="L4" s="140"/>
      <c r="M4" s="141"/>
    </row>
    <row r="5" spans="1:21" ht="46.5" customHeight="1">
      <c r="A5" s="123">
        <v>40954</v>
      </c>
      <c r="B5" s="25" t="s">
        <v>38</v>
      </c>
      <c r="C5" s="37" t="s">
        <v>53</v>
      </c>
      <c r="D5" s="18" t="s">
        <v>54</v>
      </c>
      <c r="E5" s="18" t="s">
        <v>41</v>
      </c>
      <c r="F5" s="18" t="s">
        <v>40</v>
      </c>
      <c r="G5" s="19">
        <v>7600</v>
      </c>
      <c r="H5" s="22"/>
      <c r="I5" s="20" t="s">
        <v>42</v>
      </c>
      <c r="J5" s="21">
        <v>36</v>
      </c>
      <c r="K5" s="21"/>
      <c r="L5" s="24" t="s">
        <v>22</v>
      </c>
      <c r="M5" s="121" t="s">
        <v>21</v>
      </c>
      <c r="N5" s="85"/>
      <c r="O5" s="85"/>
      <c r="P5" s="6"/>
      <c r="Q5" s="6"/>
      <c r="R5" s="6"/>
      <c r="S5" s="6"/>
      <c r="T5" s="6"/>
      <c r="U5" s="6"/>
    </row>
    <row r="6" spans="1:13" s="154" customFormat="1" ht="4.5" customHeight="1">
      <c r="A6" s="161"/>
      <c r="B6" s="90"/>
      <c r="C6" s="133"/>
      <c r="D6" s="134"/>
      <c r="E6" s="134"/>
      <c r="F6" s="134"/>
      <c r="G6" s="126"/>
      <c r="H6" s="152"/>
      <c r="I6" s="92"/>
      <c r="J6" s="130"/>
      <c r="K6" s="153"/>
      <c r="L6" s="140"/>
      <c r="M6" s="155"/>
    </row>
    <row r="7" spans="1:13" s="154" customFormat="1" ht="4.5" customHeight="1">
      <c r="A7" s="161"/>
      <c r="B7" s="90"/>
      <c r="C7" s="133"/>
      <c r="D7" s="134"/>
      <c r="E7" s="134"/>
      <c r="F7" s="134"/>
      <c r="G7" s="126"/>
      <c r="H7" s="152"/>
      <c r="I7" s="92"/>
      <c r="J7" s="130"/>
      <c r="K7" s="153"/>
      <c r="L7" s="140"/>
      <c r="M7" s="155"/>
    </row>
    <row r="8" spans="1:13" s="154" customFormat="1" ht="4.5" customHeight="1">
      <c r="A8" s="161"/>
      <c r="B8" s="90"/>
      <c r="C8" s="133"/>
      <c r="D8" s="134"/>
      <c r="E8" s="134"/>
      <c r="F8" s="134"/>
      <c r="G8" s="126"/>
      <c r="H8" s="152"/>
      <c r="I8" s="92"/>
      <c r="J8" s="130"/>
      <c r="K8" s="153"/>
      <c r="L8" s="140"/>
      <c r="M8" s="155"/>
    </row>
    <row r="9" spans="1:14" s="89" customFormat="1" ht="49.5" customHeight="1">
      <c r="A9" s="39">
        <v>40471</v>
      </c>
      <c r="B9" s="35" t="s">
        <v>38</v>
      </c>
      <c r="C9" s="37" t="s">
        <v>20</v>
      </c>
      <c r="D9" s="23" t="s">
        <v>19</v>
      </c>
      <c r="E9" s="23" t="s">
        <v>41</v>
      </c>
      <c r="F9" s="23" t="s">
        <v>40</v>
      </c>
      <c r="G9" s="19">
        <v>11572</v>
      </c>
      <c r="H9" s="34"/>
      <c r="I9" s="20" t="s">
        <v>59</v>
      </c>
      <c r="J9" s="38">
        <v>60</v>
      </c>
      <c r="K9" s="124"/>
      <c r="L9" s="23" t="s">
        <v>16</v>
      </c>
      <c r="M9" s="18" t="s">
        <v>66</v>
      </c>
      <c r="N9" s="7"/>
    </row>
    <row r="10" spans="1:13" s="154" customFormat="1" ht="4.5" customHeight="1">
      <c r="A10" s="161"/>
      <c r="B10" s="90"/>
      <c r="C10" s="133"/>
      <c r="D10" s="134"/>
      <c r="E10" s="134"/>
      <c r="F10" s="134"/>
      <c r="G10" s="126"/>
      <c r="H10" s="152"/>
      <c r="I10" s="92"/>
      <c r="J10" s="130"/>
      <c r="K10" s="153"/>
      <c r="L10" s="140"/>
      <c r="M10" s="155"/>
    </row>
    <row r="11" spans="1:13" s="154" customFormat="1" ht="4.5" customHeight="1">
      <c r="A11" s="161"/>
      <c r="B11" s="90"/>
      <c r="C11" s="133"/>
      <c r="D11" s="134"/>
      <c r="E11" s="134"/>
      <c r="F11" s="134"/>
      <c r="G11" s="126"/>
      <c r="H11" s="152"/>
      <c r="I11" s="92"/>
      <c r="J11" s="130"/>
      <c r="K11" s="153"/>
      <c r="L11" s="140"/>
      <c r="M11" s="155"/>
    </row>
    <row r="12" spans="1:13" s="154" customFormat="1" ht="4.5" customHeight="1">
      <c r="A12" s="161"/>
      <c r="B12" s="90"/>
      <c r="C12" s="133"/>
      <c r="D12" s="134"/>
      <c r="E12" s="134"/>
      <c r="F12" s="134"/>
      <c r="G12" s="126"/>
      <c r="H12" s="152"/>
      <c r="I12" s="92"/>
      <c r="J12" s="130"/>
      <c r="K12" s="153"/>
      <c r="L12" s="140"/>
      <c r="M12" s="155"/>
    </row>
    <row r="13" spans="1:39" s="117" customFormat="1" ht="45.75" customHeight="1">
      <c r="A13" s="39">
        <v>40352</v>
      </c>
      <c r="B13" s="35" t="s">
        <v>38</v>
      </c>
      <c r="C13" s="37" t="s">
        <v>60</v>
      </c>
      <c r="D13" s="23" t="s">
        <v>62</v>
      </c>
      <c r="E13" s="23" t="s">
        <v>46</v>
      </c>
      <c r="F13" s="23"/>
      <c r="G13" s="19">
        <v>1813</v>
      </c>
      <c r="H13" s="34"/>
      <c r="I13" s="23" t="s">
        <v>61</v>
      </c>
      <c r="J13" s="38">
        <f>600000*6/30/G13</f>
        <v>66.18863761720904</v>
      </c>
      <c r="K13" s="124"/>
      <c r="L13" s="23" t="s">
        <v>17</v>
      </c>
      <c r="M13" s="128" t="s">
        <v>52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13" s="154" customFormat="1" ht="4.5" customHeight="1">
      <c r="A14" s="161"/>
      <c r="B14" s="90"/>
      <c r="C14" s="133"/>
      <c r="D14" s="134"/>
      <c r="E14" s="134"/>
      <c r="F14" s="134"/>
      <c r="G14" s="126"/>
      <c r="H14" s="152"/>
      <c r="I14" s="92"/>
      <c r="J14" s="130"/>
      <c r="K14" s="153"/>
      <c r="L14" s="140"/>
      <c r="M14" s="155"/>
    </row>
    <row r="15" spans="1:18" ht="12.75">
      <c r="A15" s="14"/>
      <c r="B15" s="8"/>
      <c r="C15" s="36"/>
      <c r="D15" s="36"/>
      <c r="E15" s="11"/>
      <c r="F15" s="11"/>
      <c r="G15" s="36"/>
      <c r="H15" s="7"/>
      <c r="I15" s="51"/>
      <c r="J15" s="157"/>
      <c r="K15" s="157"/>
      <c r="L15" s="10"/>
      <c r="M15" s="48"/>
      <c r="N15" s="7"/>
      <c r="O15" s="7"/>
      <c r="P15" s="7"/>
      <c r="Q15" s="7"/>
      <c r="R15" s="7"/>
    </row>
    <row r="16" spans="1:18" ht="12.75">
      <c r="A16" s="14"/>
      <c r="B16" s="8"/>
      <c r="C16" s="36"/>
      <c r="D16" s="36"/>
      <c r="E16" s="11"/>
      <c r="F16" s="11"/>
      <c r="G16" s="36"/>
      <c r="H16" s="7"/>
      <c r="I16" s="51"/>
      <c r="J16" s="157"/>
      <c r="K16" s="157"/>
      <c r="L16" s="10"/>
      <c r="M16" s="48"/>
      <c r="N16" s="7"/>
      <c r="O16" s="7"/>
      <c r="P16" s="7"/>
      <c r="Q16" s="7"/>
      <c r="R16" s="7"/>
    </row>
    <row r="17" spans="1:18" ht="12.75">
      <c r="A17" s="14"/>
      <c r="B17" s="8"/>
      <c r="C17" s="36"/>
      <c r="D17" s="36"/>
      <c r="E17" s="11"/>
      <c r="F17" s="11"/>
      <c r="G17" s="36"/>
      <c r="H17" s="7"/>
      <c r="I17" s="51"/>
      <c r="J17" s="157"/>
      <c r="K17" s="157"/>
      <c r="L17" s="10"/>
      <c r="M17" s="48"/>
      <c r="N17" s="7"/>
      <c r="O17" s="7"/>
      <c r="P17" s="7"/>
      <c r="Q17" s="7"/>
      <c r="R17" s="7"/>
    </row>
    <row r="18" spans="1:18" ht="12.75">
      <c r="A18" s="7"/>
      <c r="B18" s="8"/>
      <c r="C18" s="10"/>
      <c r="D18" s="11"/>
      <c r="E18" s="11"/>
      <c r="F18" s="36"/>
      <c r="G18" s="47"/>
      <c r="H18" s="94"/>
      <c r="I18" s="94"/>
      <c r="J18" s="120"/>
      <c r="K18" s="120"/>
      <c r="L18" s="7"/>
      <c r="M18" s="7"/>
      <c r="N18" s="7"/>
      <c r="O18" s="7"/>
      <c r="P18" s="7"/>
      <c r="Q18" s="7"/>
      <c r="R18" s="7"/>
    </row>
    <row r="19" spans="1:18" ht="12.75">
      <c r="A19" s="95"/>
      <c r="B19" s="96"/>
      <c r="C19" s="97"/>
      <c r="D19" s="98"/>
      <c r="E19" s="99"/>
      <c r="F19" s="100"/>
      <c r="G19" s="101"/>
      <c r="H19" s="102"/>
      <c r="I19" s="96"/>
      <c r="J19" s="158"/>
      <c r="K19" s="158"/>
      <c r="L19" s="104"/>
      <c r="M19" s="48"/>
      <c r="N19" s="7"/>
      <c r="O19" s="89"/>
      <c r="P19" s="89"/>
      <c r="Q19" s="89"/>
      <c r="R19" s="89"/>
    </row>
    <row r="20" spans="1:18" ht="12.75">
      <c r="A20" s="95"/>
      <c r="B20" s="96"/>
      <c r="C20" s="97"/>
      <c r="D20" s="105"/>
      <c r="E20" s="99"/>
      <c r="F20" s="100"/>
      <c r="G20" s="101"/>
      <c r="H20" s="102"/>
      <c r="I20" s="96"/>
      <c r="J20" s="158"/>
      <c r="K20" s="158"/>
      <c r="L20" s="104"/>
      <c r="M20" s="48"/>
      <c r="N20" s="7"/>
      <c r="O20" s="89"/>
      <c r="P20" s="89"/>
      <c r="Q20" s="89"/>
      <c r="R20" s="89"/>
    </row>
    <row r="21" spans="1:14" ht="12.75">
      <c r="A21" s="106"/>
      <c r="B21" s="107"/>
      <c r="C21" s="97"/>
      <c r="D21" s="98"/>
      <c r="E21" s="99"/>
      <c r="F21" s="100"/>
      <c r="G21" s="101"/>
      <c r="H21" s="102"/>
      <c r="I21" s="107"/>
      <c r="J21" s="159"/>
      <c r="K21" s="159"/>
      <c r="L21" s="108"/>
      <c r="M21" s="55"/>
      <c r="N21" s="6"/>
    </row>
    <row r="22" spans="1:14" ht="12.75">
      <c r="A22" s="106"/>
      <c r="B22" s="107"/>
      <c r="C22" s="97"/>
      <c r="D22" s="98"/>
      <c r="E22" s="99"/>
      <c r="F22" s="100"/>
      <c r="G22" s="101"/>
      <c r="H22" s="102"/>
      <c r="I22" s="107"/>
      <c r="J22" s="159"/>
      <c r="K22" s="159"/>
      <c r="L22" s="108"/>
      <c r="M22" s="55"/>
      <c r="N22" s="6"/>
    </row>
    <row r="23" spans="4:8" ht="12.75">
      <c r="D23" s="109"/>
      <c r="G23" s="110"/>
      <c r="H23" s="102"/>
    </row>
    <row r="24" spans="7:8" ht="12.75">
      <c r="G24" s="111"/>
      <c r="H24" s="102"/>
    </row>
    <row r="25" spans="3:8" ht="12.75">
      <c r="C25" s="112"/>
      <c r="D25" s="113"/>
      <c r="E25" s="110"/>
      <c r="F25" s="114"/>
      <c r="G25" s="110"/>
      <c r="H25" s="102"/>
    </row>
    <row r="26" spans="3:7" ht="12.75">
      <c r="C26" s="97"/>
      <c r="D26" s="115"/>
      <c r="E26" s="116"/>
      <c r="F26" s="104"/>
      <c r="G26" s="116"/>
    </row>
    <row r="27" spans="3:7" ht="12.75">
      <c r="C27" s="112"/>
      <c r="D27" s="113"/>
      <c r="E27" s="96"/>
      <c r="F27" s="95"/>
      <c r="G27" s="96"/>
    </row>
    <row r="28" spans="3:7" ht="12.75">
      <c r="C28" s="116"/>
      <c r="D28" s="115"/>
      <c r="E28" s="116"/>
      <c r="F28" s="104"/>
      <c r="G28" s="116"/>
    </row>
    <row r="29" spans="3:7" ht="12.75">
      <c r="C29" s="104"/>
      <c r="D29" s="115"/>
      <c r="E29" s="116"/>
      <c r="F29" s="104"/>
      <c r="G29" s="116"/>
    </row>
    <row r="30" spans="3:7" ht="12.75">
      <c r="C30" s="104"/>
      <c r="D30" s="115"/>
      <c r="E30" s="116"/>
      <c r="F30" s="104"/>
      <c r="G30" s="116"/>
    </row>
    <row r="31" spans="4:7" ht="12.75">
      <c r="D31" s="95"/>
      <c r="F31" s="103"/>
      <c r="G31" s="95"/>
    </row>
  </sheetData>
  <hyperlinks>
    <hyperlink ref="M13" r:id="rId1" display="http://asninfo.ru/asn/57/31567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7"/>
  <sheetViews>
    <sheetView showGridLines="0" zoomScale="86" zoomScaleNormal="86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88" customWidth="1"/>
    <col min="2" max="2" width="26.75390625" style="89" customWidth="1"/>
    <col min="3" max="3" width="10.125" style="89" customWidth="1"/>
    <col min="4" max="4" width="16.75390625" style="89" customWidth="1"/>
    <col min="5" max="5" width="12.25390625" style="89" customWidth="1"/>
    <col min="6" max="6" width="17.25390625" style="89" customWidth="1"/>
    <col min="7" max="7" width="13.75390625" style="88" customWidth="1"/>
    <col min="8" max="8" width="13.625" style="88" customWidth="1"/>
    <col min="9" max="9" width="9.25390625" style="160" customWidth="1"/>
    <col min="10" max="10" width="11.375" style="160" customWidth="1"/>
    <col min="11" max="11" width="19.00390625" style="88" customWidth="1"/>
    <col min="12" max="12" width="30.75390625" style="88" customWidth="1"/>
    <col min="13" max="17" width="9.125" style="88" customWidth="1"/>
  </cols>
  <sheetData>
    <row r="1" spans="1:12" ht="60.75" customHeight="1">
      <c r="A1" s="86" t="s">
        <v>24</v>
      </c>
      <c r="B1" s="87" t="s">
        <v>26</v>
      </c>
      <c r="C1" s="86" t="s">
        <v>27</v>
      </c>
      <c r="D1" s="86" t="s">
        <v>28</v>
      </c>
      <c r="E1" s="86" t="s">
        <v>55</v>
      </c>
      <c r="F1" s="86" t="s">
        <v>44</v>
      </c>
      <c r="G1" s="86" t="s">
        <v>31</v>
      </c>
      <c r="H1" s="86" t="s">
        <v>56</v>
      </c>
      <c r="I1" s="86" t="s">
        <v>57</v>
      </c>
      <c r="J1" s="86" t="s">
        <v>58</v>
      </c>
      <c r="K1" s="86" t="s">
        <v>36</v>
      </c>
      <c r="L1" s="86" t="s">
        <v>37</v>
      </c>
    </row>
    <row r="2" spans="1:12" s="169" customFormat="1" ht="5.25" customHeight="1">
      <c r="A2" s="161"/>
      <c r="B2" s="91"/>
      <c r="C2" s="92"/>
      <c r="D2" s="92"/>
      <c r="E2" s="92"/>
      <c r="F2" s="126"/>
      <c r="G2" s="41"/>
      <c r="H2" s="92"/>
      <c r="I2" s="130"/>
      <c r="J2" s="153"/>
      <c r="K2" s="92"/>
      <c r="L2" s="127"/>
    </row>
    <row r="3" spans="1:12" s="169" customFormat="1" ht="5.25" customHeight="1">
      <c r="A3" s="162"/>
      <c r="B3" s="91"/>
      <c r="C3" s="134"/>
      <c r="D3" s="134"/>
      <c r="E3" s="134"/>
      <c r="F3" s="126"/>
      <c r="G3" s="139"/>
      <c r="H3" s="92"/>
      <c r="I3" s="135"/>
      <c r="J3" s="156"/>
      <c r="K3" s="140"/>
      <c r="L3" s="141"/>
    </row>
    <row r="4" spans="1:12" s="169" customFormat="1" ht="5.25" customHeight="1">
      <c r="A4" s="162"/>
      <c r="B4" s="91"/>
      <c r="C4" s="134"/>
      <c r="D4" s="134"/>
      <c r="E4" s="134"/>
      <c r="F4" s="126"/>
      <c r="G4" s="139"/>
      <c r="H4" s="92"/>
      <c r="I4" s="135"/>
      <c r="J4" s="156"/>
      <c r="K4" s="140"/>
      <c r="L4" s="141"/>
    </row>
    <row r="5" spans="1:20" ht="46.5" customHeight="1">
      <c r="A5" s="123">
        <v>40954</v>
      </c>
      <c r="B5" s="37" t="s">
        <v>53</v>
      </c>
      <c r="C5" s="18" t="s">
        <v>54</v>
      </c>
      <c r="D5" s="18" t="s">
        <v>41</v>
      </c>
      <c r="E5" s="18" t="s">
        <v>40</v>
      </c>
      <c r="F5" s="19">
        <v>7600</v>
      </c>
      <c r="G5" s="22"/>
      <c r="H5" s="20" t="s">
        <v>42</v>
      </c>
      <c r="I5" s="21">
        <v>36</v>
      </c>
      <c r="J5" s="21"/>
      <c r="K5" s="24" t="s">
        <v>22</v>
      </c>
      <c r="L5" s="121" t="s">
        <v>21</v>
      </c>
      <c r="M5" s="85"/>
      <c r="N5" s="85"/>
      <c r="O5" s="6"/>
      <c r="P5" s="6"/>
      <c r="Q5" s="6"/>
      <c r="R5" s="6"/>
      <c r="S5" s="6"/>
      <c r="T5" s="6"/>
    </row>
    <row r="6" spans="1:12" s="170" customFormat="1" ht="4.5" customHeight="1">
      <c r="A6" s="161"/>
      <c r="B6" s="133"/>
      <c r="C6" s="134"/>
      <c r="D6" s="134"/>
      <c r="E6" s="134"/>
      <c r="F6" s="126"/>
      <c r="G6" s="152"/>
      <c r="H6" s="92"/>
      <c r="I6" s="130"/>
      <c r="J6" s="153"/>
      <c r="K6" s="140"/>
      <c r="L6" s="155"/>
    </row>
    <row r="7" spans="1:12" s="170" customFormat="1" ht="4.5" customHeight="1">
      <c r="A7" s="161"/>
      <c r="B7" s="133"/>
      <c r="C7" s="134"/>
      <c r="D7" s="134"/>
      <c r="E7" s="134"/>
      <c r="F7" s="126"/>
      <c r="G7" s="152"/>
      <c r="H7" s="92"/>
      <c r="I7" s="130"/>
      <c r="J7" s="153"/>
      <c r="K7" s="140"/>
      <c r="L7" s="155"/>
    </row>
    <row r="8" spans="1:12" s="170" customFormat="1" ht="4.5" customHeight="1">
      <c r="A8" s="161"/>
      <c r="B8" s="133"/>
      <c r="C8" s="134"/>
      <c r="D8" s="134"/>
      <c r="E8" s="134"/>
      <c r="F8" s="126"/>
      <c r="G8" s="152"/>
      <c r="H8" s="92"/>
      <c r="I8" s="130"/>
      <c r="J8" s="153"/>
      <c r="K8" s="140"/>
      <c r="L8" s="155"/>
    </row>
    <row r="9" spans="1:13" s="89" customFormat="1" ht="49.5" customHeight="1">
      <c r="A9" s="39">
        <v>40471</v>
      </c>
      <c r="B9" s="37" t="s">
        <v>20</v>
      </c>
      <c r="C9" s="23" t="s">
        <v>19</v>
      </c>
      <c r="D9" s="23" t="s">
        <v>41</v>
      </c>
      <c r="E9" s="23" t="s">
        <v>40</v>
      </c>
      <c r="F9" s="19">
        <v>11572</v>
      </c>
      <c r="G9" s="34"/>
      <c r="H9" s="20" t="s">
        <v>59</v>
      </c>
      <c r="I9" s="38">
        <v>60</v>
      </c>
      <c r="J9" s="124"/>
      <c r="K9" s="23" t="s">
        <v>16</v>
      </c>
      <c r="L9" s="18" t="s">
        <v>66</v>
      </c>
      <c r="M9" s="7"/>
    </row>
    <row r="10" spans="1:12" s="170" customFormat="1" ht="4.5" customHeight="1">
      <c r="A10" s="161"/>
      <c r="B10" s="133"/>
      <c r="C10" s="134"/>
      <c r="D10" s="134"/>
      <c r="E10" s="134"/>
      <c r="F10" s="126"/>
      <c r="G10" s="152"/>
      <c r="H10" s="92"/>
      <c r="I10" s="130"/>
      <c r="J10" s="153"/>
      <c r="K10" s="140"/>
      <c r="L10" s="155"/>
    </row>
    <row r="11" spans="1:12" s="170" customFormat="1" ht="4.5" customHeight="1">
      <c r="A11" s="161"/>
      <c r="B11" s="133"/>
      <c r="C11" s="134"/>
      <c r="D11" s="134"/>
      <c r="E11" s="134"/>
      <c r="F11" s="126"/>
      <c r="G11" s="152"/>
      <c r="H11" s="92"/>
      <c r="I11" s="130"/>
      <c r="J11" s="153"/>
      <c r="K11" s="140"/>
      <c r="L11" s="155"/>
    </row>
    <row r="12" spans="1:12" s="170" customFormat="1" ht="4.5" customHeight="1">
      <c r="A12" s="161"/>
      <c r="B12" s="133"/>
      <c r="C12" s="134"/>
      <c r="D12" s="134"/>
      <c r="E12" s="134"/>
      <c r="F12" s="126"/>
      <c r="G12" s="152"/>
      <c r="H12" s="92"/>
      <c r="I12" s="130"/>
      <c r="J12" s="153"/>
      <c r="K12" s="140"/>
      <c r="L12" s="155"/>
    </row>
    <row r="13" spans="1:38" s="117" customFormat="1" ht="45.75" customHeight="1">
      <c r="A13" s="39">
        <v>40352</v>
      </c>
      <c r="B13" s="37" t="s">
        <v>60</v>
      </c>
      <c r="C13" s="23" t="s">
        <v>62</v>
      </c>
      <c r="D13" s="23" t="s">
        <v>46</v>
      </c>
      <c r="E13" s="23"/>
      <c r="F13" s="19">
        <v>1813</v>
      </c>
      <c r="G13" s="34"/>
      <c r="H13" s="23" t="s">
        <v>61</v>
      </c>
      <c r="I13" s="38">
        <f>600000*6/30/F13</f>
        <v>66.18863761720904</v>
      </c>
      <c r="J13" s="124"/>
      <c r="K13" s="23" t="s">
        <v>17</v>
      </c>
      <c r="L13" s="128" t="s">
        <v>52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12" s="170" customFormat="1" ht="4.5" customHeight="1">
      <c r="A14" s="161"/>
      <c r="B14" s="133"/>
      <c r="C14" s="134"/>
      <c r="D14" s="134"/>
      <c r="E14" s="134"/>
      <c r="F14" s="126"/>
      <c r="G14" s="152"/>
      <c r="H14" s="92"/>
      <c r="I14" s="130"/>
      <c r="J14" s="153"/>
      <c r="K14" s="140"/>
      <c r="L14" s="155"/>
    </row>
    <row r="15" spans="1:17" ht="12.75">
      <c r="A15" s="14"/>
      <c r="B15" s="36"/>
      <c r="C15" s="36"/>
      <c r="D15" s="11"/>
      <c r="E15" s="11"/>
      <c r="F15" s="36"/>
      <c r="G15" s="7"/>
      <c r="H15" s="51"/>
      <c r="I15" s="157"/>
      <c r="J15" s="157"/>
      <c r="K15" s="10"/>
      <c r="L15" s="48"/>
      <c r="M15" s="7"/>
      <c r="N15" s="7"/>
      <c r="O15" s="7"/>
      <c r="P15" s="7"/>
      <c r="Q15" s="7"/>
    </row>
    <row r="16" spans="1:17" ht="12.75">
      <c r="A16" s="14"/>
      <c r="B16" s="36"/>
      <c r="C16" s="36"/>
      <c r="D16" s="11"/>
      <c r="E16" s="11"/>
      <c r="F16" s="36"/>
      <c r="G16" s="7"/>
      <c r="H16" s="51"/>
      <c r="I16" s="157"/>
      <c r="J16" s="157"/>
      <c r="K16" s="10"/>
      <c r="L16" s="48"/>
      <c r="M16" s="7"/>
      <c r="N16" s="7"/>
      <c r="O16" s="7"/>
      <c r="P16" s="7"/>
      <c r="Q16" s="7"/>
    </row>
    <row r="17" spans="1:17" ht="12.75">
      <c r="A17" s="14"/>
      <c r="B17" s="36"/>
      <c r="C17" s="36"/>
      <c r="D17" s="11"/>
      <c r="E17" s="11"/>
      <c r="F17" s="36"/>
      <c r="G17" s="7"/>
      <c r="H17" s="51"/>
      <c r="I17" s="157"/>
      <c r="J17" s="157"/>
      <c r="K17" s="10"/>
      <c r="L17" s="48"/>
      <c r="M17" s="7"/>
      <c r="N17" s="7"/>
      <c r="O17" s="7"/>
      <c r="P17" s="7"/>
      <c r="Q17" s="7"/>
    </row>
    <row r="18" spans="1:12" ht="69.75" customHeight="1">
      <c r="A18" s="87" t="s">
        <v>68</v>
      </c>
      <c r="B18" s="87" t="s">
        <v>69</v>
      </c>
      <c r="C18" s="173" t="s">
        <v>70</v>
      </c>
      <c r="D18" s="86" t="s">
        <v>71</v>
      </c>
      <c r="E18" s="86" t="s">
        <v>72</v>
      </c>
      <c r="F18" s="87" t="s">
        <v>73</v>
      </c>
      <c r="G18" s="87" t="s">
        <v>74</v>
      </c>
      <c r="H18" s="86" t="s">
        <v>80</v>
      </c>
      <c r="I18" s="86" t="s">
        <v>75</v>
      </c>
      <c r="J18" s="86" t="s">
        <v>81</v>
      </c>
      <c r="K18" s="86"/>
      <c r="L18" s="86"/>
    </row>
    <row r="19" spans="1:12" s="169" customFormat="1" ht="5.25" customHeight="1">
      <c r="A19" s="162"/>
      <c r="B19" s="91"/>
      <c r="C19" s="134"/>
      <c r="D19" s="134"/>
      <c r="E19" s="134"/>
      <c r="F19" s="126"/>
      <c r="G19" s="139"/>
      <c r="H19" s="92"/>
      <c r="I19" s="135"/>
      <c r="J19" s="156"/>
      <c r="K19" s="140"/>
      <c r="L19" s="141"/>
    </row>
    <row r="20" spans="1:20" ht="89.25" customHeight="1">
      <c r="A20" s="39" t="s">
        <v>82</v>
      </c>
      <c r="B20" s="37" t="s">
        <v>76</v>
      </c>
      <c r="C20" s="35">
        <v>7586</v>
      </c>
      <c r="D20" s="23" t="s">
        <v>83</v>
      </c>
      <c r="E20" s="37" t="s">
        <v>77</v>
      </c>
      <c r="F20" s="171" t="s">
        <v>84</v>
      </c>
      <c r="G20" s="34" t="s">
        <v>78</v>
      </c>
      <c r="H20" s="172">
        <v>41498</v>
      </c>
      <c r="I20" s="38" t="s">
        <v>79</v>
      </c>
      <c r="J20" s="124">
        <v>13841</v>
      </c>
      <c r="K20" s="24"/>
      <c r="L20" s="121"/>
      <c r="M20" s="85"/>
      <c r="N20" s="85"/>
      <c r="O20" s="6"/>
      <c r="P20" s="6"/>
      <c r="Q20" s="6"/>
      <c r="R20" s="6"/>
      <c r="S20" s="6"/>
      <c r="T20" s="6"/>
    </row>
    <row r="21" spans="1:10" ht="12.75">
      <c r="A21" s="39"/>
      <c r="B21" s="37"/>
      <c r="C21" s="23"/>
      <c r="D21" s="23"/>
      <c r="E21" s="23"/>
      <c r="F21" s="19"/>
      <c r="G21" s="34"/>
      <c r="H21" s="23"/>
      <c r="I21" s="38"/>
      <c r="J21" s="124"/>
    </row>
    <row r="22" spans="2:6" ht="12.75">
      <c r="B22" s="97"/>
      <c r="C22" s="115"/>
      <c r="D22" s="116"/>
      <c r="E22" s="104"/>
      <c r="F22" s="116"/>
    </row>
    <row r="23" spans="2:6" ht="12.75">
      <c r="B23" s="112"/>
      <c r="C23" s="113"/>
      <c r="D23" s="96"/>
      <c r="E23" s="95"/>
      <c r="F23" s="96"/>
    </row>
    <row r="24" spans="2:6" ht="12.75">
      <c r="B24" s="116"/>
      <c r="C24" s="115"/>
      <c r="D24" s="116"/>
      <c r="E24" s="104"/>
      <c r="F24" s="116"/>
    </row>
    <row r="25" spans="2:6" ht="12.75">
      <c r="B25" s="104"/>
      <c r="C25" s="115"/>
      <c r="D25" s="116"/>
      <c r="E25" s="104"/>
      <c r="F25" s="116"/>
    </row>
    <row r="26" spans="2:6" ht="12.75">
      <c r="B26" s="104"/>
      <c r="C26" s="115"/>
      <c r="D26" s="116"/>
      <c r="E26" s="104"/>
      <c r="F26" s="116"/>
    </row>
    <row r="27" spans="3:6" ht="12.75">
      <c r="C27" s="95"/>
      <c r="E27" s="103"/>
      <c r="F27" s="95"/>
    </row>
  </sheetData>
  <hyperlinks>
    <hyperlink ref="L13" r:id="rId1" display="http://asninfo.ru/asn/57/31567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Aspire 5600AWLMi</dc:creator>
  <cp:keywords/>
  <dc:description/>
  <cp:lastModifiedBy>Alexander</cp:lastModifiedBy>
  <dcterms:created xsi:type="dcterms:W3CDTF">2011-04-01T20:44:25Z</dcterms:created>
  <dcterms:modified xsi:type="dcterms:W3CDTF">2015-09-28T07:35:35Z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